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6" windowWidth="11328" windowHeight="6696" activeTab="2"/>
  </bookViews>
  <sheets>
    <sheet name="117_1" sheetId="1" r:id="rId1"/>
    <sheet name="117_2" sheetId="2" r:id="rId2"/>
    <sheet name="117_3" sheetId="3" r:id="rId3"/>
  </sheets>
  <externalReferences>
    <externalReference r:id="rId6"/>
  </externalReferences>
  <definedNames>
    <definedName name="_xlnm.Print_Area" localSheetId="1">'117_2'!$A$1:$F$271</definedName>
    <definedName name="_xlnm.Print_Area" localSheetId="2">'117_3'!$A$1:$DF$36</definedName>
  </definedNames>
  <calcPr fullCalcOnLoad="1"/>
</workbook>
</file>

<file path=xl/sharedStrings.xml><?xml version="1.0" encoding="utf-8"?>
<sst xmlns="http://schemas.openxmlformats.org/spreadsheetml/2006/main" count="1182" uniqueCount="572">
  <si>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</si>
  <si>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</si>
  <si>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</si>
  <si>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</si>
  <si>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</si>
  <si>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</si>
  <si>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</si>
  <si>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</si>
  <si>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</si>
  <si>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</si>
  <si>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</si>
  <si>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</si>
  <si>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</si>
  <si>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</si>
  <si>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</si>
  <si>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</si>
  <si>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</si>
  <si>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</si>
  <si>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</si>
  <si>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</si>
  <si>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</si>
  <si>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</si>
  <si>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</si>
  <si>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</si>
  <si>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</si>
  <si>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</si>
  <si>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</si>
  <si>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</si>
  <si>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</si>
  <si>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</si>
  <si>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</si>
  <si>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</si>
  <si>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</si>
  <si>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</si>
  <si>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</si>
  <si>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</si>
  <si>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</si>
  <si>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</si>
  <si>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</si>
  <si>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</si>
  <si>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</si>
  <si>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</si>
  <si>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</si>
  <si>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</si>
  <si>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</si>
  <si>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</si>
  <si>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</si>
  <si>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</si>
  <si>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</si>
  <si>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</si>
  <si>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</si>
  <si>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</si>
  <si>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</si>
  <si>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</si>
  <si>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</si>
  <si>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</si>
  <si>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</si>
  <si>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</si>
  <si>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</si>
  <si>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</si>
  <si>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</si>
  <si>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</si>
  <si>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</si>
  <si>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</si>
  <si>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</si>
  <si>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</si>
  <si>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</si>
  <si>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</si>
  <si>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</si>
  <si>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</si>
  <si>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</si>
  <si>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</si>
  <si>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</si>
  <si>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</si>
  <si>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</si>
  <si>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</si>
  <si>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</si>
  <si>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</si>
  <si>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</si>
  <si>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</si>
  <si>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</si>
  <si>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</si>
  <si>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</si>
  <si>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</si>
  <si>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</si>
  <si>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</si>
  <si>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</si>
  <si>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</si>
  <si>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</si>
  <si>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</si>
  <si>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</si>
  <si>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</si>
  <si>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</si>
  <si>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</si>
  <si>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</si>
  <si>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</si>
  <si>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</si>
  <si>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</si>
  <si>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</si>
  <si>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</si>
  <si>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</si>
  <si>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</si>
  <si>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</si>
  <si>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</si>
  <si>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</si>
  <si>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</si>
  <si>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</si>
  <si>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</si>
  <si>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</si>
  <si>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</si>
  <si>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</si>
  <si>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</si>
  <si>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</si>
  <si>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</si>
  <si>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</si>
  <si>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</si>
  <si>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</si>
  <si>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</si>
  <si>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</si>
  <si>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</si>
  <si>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</si>
  <si>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</si>
  <si>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</si>
  <si>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</si>
  <si>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</si>
  <si>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</si>
  <si>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</si>
  <si>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</si>
  <si>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</si>
  <si>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</si>
  <si>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</si>
  <si>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</si>
  <si>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</si>
  <si>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</si>
  <si>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</si>
  <si>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</si>
  <si>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</si>
  <si>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</si>
  <si>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</si>
  <si>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</si>
  <si>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</si>
  <si>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</si>
  <si>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</si>
  <si>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</si>
  <si>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</si>
  <si>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</si>
  <si>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</si>
  <si>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</si>
  <si>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</si>
  <si>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</si>
  <si>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</si>
  <si>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</si>
  <si>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</si>
  <si>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</si>
  <si>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</si>
  <si>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</si>
  <si>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</si>
  <si>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</si>
  <si>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</si>
  <si>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</si>
  <si>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</si>
  <si>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</si>
  <si>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</si>
  <si>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</si>
  <si>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</si>
  <si>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</si>
  <si>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</si>
  <si>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</si>
  <si>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</si>
  <si>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</si>
  <si>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</si>
  <si>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</si>
  <si>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</si>
  <si>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</si>
  <si>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</si>
  <si>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</si>
  <si>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</si>
  <si>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</si>
  <si>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</si>
  <si>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</si>
  <si>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</si>
  <si>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</si>
  <si>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</si>
  <si>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</si>
  <si>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</si>
  <si>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</si>
  <si>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</si>
  <si>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</si>
  <si>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</si>
  <si>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</si>
  <si>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</si>
  <si>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</si>
  <si>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</si>
  <si>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</si>
  <si>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</si>
  <si>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</si>
  <si>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</si>
  <si>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</si>
  <si>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</si>
  <si>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</si>
  <si>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</si>
  <si>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</si>
  <si>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</si>
  <si>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</si>
  <si>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</si>
  <si>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</si>
  <si>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</si>
  <si>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</si>
  <si>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</si>
  <si>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</si>
  <si>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</si>
  <si>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</si>
  <si>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</si>
  <si>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</si>
  <si>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</si>
  <si>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</si>
  <si>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</si>
  <si>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</si>
  <si>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</si>
  <si>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</si>
  <si>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</si>
  <si>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</si>
  <si>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</si>
  <si>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</si>
  <si>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</si>
  <si>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</si>
  <si>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</si>
  <si>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</si>
  <si>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</si>
  <si>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</si>
  <si>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</si>
  <si>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</si>
  <si>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</si>
  <si>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</si>
  <si>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</si>
  <si>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</si>
  <si>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</si>
  <si>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</si>
  <si>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</si>
  <si>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</si>
  <si>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</si>
  <si>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</si>
  <si>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</si>
  <si>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</si>
  <si>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</si>
  <si>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</si>
  <si>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</si>
  <si>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</si>
  <si>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</si>
  <si>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</si>
  <si>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</si>
  <si>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</si>
  <si>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</si>
  <si>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</si>
  <si>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</si>
  <si>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</si>
  <si>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</si>
  <si>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</si>
  <si>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</si>
  <si>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</si>
  <si>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</si>
  <si>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</si>
  <si>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</si>
  <si>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</si>
  <si>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</si>
  <si>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</si>
  <si>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</si>
  <si>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</si>
  <si>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</si>
  <si>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</si>
  <si>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</si>
  <si>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</si>
  <si>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</si>
  <si>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</si>
  <si>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</si>
  <si>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</si>
  <si>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</si>
  <si>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</si>
  <si>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</si>
  <si>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</si>
  <si>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</si>
  <si>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</si>
  <si>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</si>
  <si>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</si>
  <si>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</si>
  <si>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</si>
  <si>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</si>
  <si>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</si>
  <si>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</si>
  <si>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</si>
  <si>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</si>
  <si>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</si>
  <si>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</si>
  <si>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</si>
  <si>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</si>
  <si>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</si>
  <si>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</si>
  <si>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</si>
  <si>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</si>
  <si>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</si>
  <si>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</si>
  <si>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</si>
  <si>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</si>
  <si>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</si>
  <si>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</si>
  <si>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</si>
  <si>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</si>
  <si>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</si>
  <si>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</si>
  <si>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</si>
  <si>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</si>
  <si>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</si>
  <si>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</si>
  <si>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</si>
  <si>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</si>
  <si>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</si>
  <si>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</si>
  <si>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</si>
  <si>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</si>
  <si>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</si>
  <si>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</si>
  <si>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</si>
  <si>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</si>
  <si>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</si>
  <si>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</si>
  <si>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</si>
  <si>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</si>
  <si>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</si>
  <si>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</si>
  <si>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</si>
  <si>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</si>
  <si>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</si>
  <si>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</si>
  <si>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</si>
  <si>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</si>
  <si>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</si>
  <si>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</si>
  <si>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</si>
  <si>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</si>
  <si>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</si>
  <si>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</si>
  <si>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</si>
  <si>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</si>
  <si>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</si>
  <si>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</si>
  <si>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</si>
  <si>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</si>
  <si>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</si>
  <si>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</si>
  <si>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</si>
  <si>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</si>
  <si>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</si>
  <si>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</si>
  <si>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</si>
  <si>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</si>
  <si>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</si>
  <si>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</si>
  <si>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</si>
  <si>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</si>
  <si>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</si>
  <si>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</si>
  <si>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</si>
  <si>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</si>
  <si>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</si>
  <si>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</si>
  <si>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</si>
  <si>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</si>
  <si>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</si>
  <si>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</si>
  <si>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</si>
  <si>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</si>
  <si>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</si>
  <si>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</si>
  <si>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</si>
  <si>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</si>
  <si>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</si>
  <si>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</si>
  <si>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</si>
  <si>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</si>
  <si>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</si>
  <si>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</si>
  <si>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</si>
  <si>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</si>
  <si>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</si>
  <si>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</si>
  <si>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</si>
  <si>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</si>
  <si>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</si>
  <si>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</si>
  <si>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</si>
  <si>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</si>
  <si>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</si>
  <si>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</si>
  <si>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</si>
  <si>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</si>
  <si>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</si>
  <si>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</si>
  <si>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</si>
  <si>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</si>
  <si>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</si>
  <si>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</si>
  <si>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</si>
  <si>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</si>
  <si>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</si>
  <si>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</si>
  <si>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</si>
  <si>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</si>
  <si>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</si>
  <si>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</si>
  <si>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</si>
  <si>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</si>
  <si>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</si>
  <si>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</si>
  <si>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</si>
  <si>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</si>
  <si>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</si>
  <si>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</si>
  <si>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</si>
  <si>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</si>
  <si>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</si>
  <si>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</si>
  <si>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</si>
  <si>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</si>
  <si>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</si>
  <si>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</si>
  <si>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</si>
  <si>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</si>
  <si>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</si>
  <si>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</si>
  <si>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</si>
  <si>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</si>
  <si>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</si>
  <si>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</si>
  <si>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</si>
  <si>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</si>
  <si>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</si>
  <si>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</si>
  <si>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</si>
  <si>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</si>
  <si>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</si>
  <si>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</si>
  <si>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</si>
  <si>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</si>
  <si>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</si>
  <si>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</si>
  <si>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</si>
  <si>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</si>
  <si>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</si>
  <si>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</si>
  <si>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</si>
  <si>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</si>
  <si>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</si>
  <si>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</si>
  <si>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</si>
  <si>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</si>
  <si>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</si>
  <si>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</si>
  <si>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</si>
  <si>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</si>
  <si>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</si>
  <si>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</si>
  <si>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</si>
  <si>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</si>
  <si>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</si>
  <si>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</si>
  <si>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</si>
  <si>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</si>
  <si>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</si>
  <si>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</si>
  <si>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</si>
  <si>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</si>
  <si>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</si>
  <si>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</si>
  <si>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</si>
  <si>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</si>
  <si>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</si>
  <si>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</si>
  <si>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</si>
  <si>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</si>
  <si>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</si>
  <si>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</si>
  <si>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</si>
  <si>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</si>
  <si>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</si>
  <si>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</si>
  <si>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</si>
  <si>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</si>
  <si>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</si>
  <si>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</si>
  <si>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</si>
  <si>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</si>
  <si>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 xml:space="preserve"> в том числе:                                          НАЛОГОВЫЕ И НЕНАЛОГОВЫЕ ДОХОДЫ</t>
  </si>
  <si>
    <t>951 0113 9992042 000 000</t>
  </si>
  <si>
    <t>951 0113 9992042 244 000</t>
  </si>
  <si>
    <t>951 0113 9992042 244 200</t>
  </si>
  <si>
    <t>951 0113 9992042 244 220</t>
  </si>
  <si>
    <t>951 0113 9992042 244 226</t>
  </si>
  <si>
    <t>Бюджетные инвестиции на приобретение объектов недвижимого имущества в государственную (муниципальную) собственность</t>
  </si>
  <si>
    <t>951 0501 0814036 412 000</t>
  </si>
  <si>
    <t>951 0501 0814036 412 300</t>
  </si>
  <si>
    <t>951 0501 0814036 412 310</t>
  </si>
  <si>
    <t>951 0501 0817316 412 000</t>
  </si>
  <si>
    <t>951 0501 0817316 412 300</t>
  </si>
  <si>
    <t>951 0501 0817316 412 310</t>
  </si>
  <si>
    <t>Субсидии, за исключением субсидий на софинансирование капитальных вложений в объекты государственной (муниципальной) собственности</t>
  </si>
  <si>
    <t>951 1403 9998502 521 000</t>
  </si>
  <si>
    <t>951 1403 9998502 521 200</t>
  </si>
  <si>
    <t>951 1403 9998502 521 250</t>
  </si>
  <si>
    <t>951 1403 9998502 521 251</t>
  </si>
  <si>
    <t>951 0102 8810011 122 000</t>
  </si>
  <si>
    <t>951 0309 0232013 244 300</t>
  </si>
  <si>
    <t>951 0309 0232013 244 340</t>
  </si>
  <si>
    <t>Расходы на исполнение судебных актов, предусматривающих обращение взыскания на средства бюджета Киселевского сельского поселения по иным непрограммным расходам в рамках непрограммных расходов местного самоуправления Киселевского сельского поселения</t>
  </si>
  <si>
    <t>951 0113 9999012 000 000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</si>
  <si>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</si>
  <si>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951 0113 9999012 831 000</t>
  </si>
  <si>
    <t>951 0113 9999012 831 290</t>
  </si>
  <si>
    <t>951 0113 9999012 852 000</t>
  </si>
  <si>
    <t>951 0113 9999012 852 200</t>
  </si>
  <si>
    <t>951 0113 9999012 852 290</t>
  </si>
  <si>
    <t>951 0409 0412025 244 226</t>
  </si>
  <si>
    <t>Расходы на материально- техническое оснащение муниципальных учреждений культуры в рамках подпрограммы "Организация досуга" муниципальной программы Киселевского сельского поселения "Развитие культуры"</t>
  </si>
  <si>
    <t>951 0801 0629010 000 000</t>
  </si>
  <si>
    <t>Субсидии бюджетным учреждениям на иные цели</t>
  </si>
  <si>
    <t>951 0801 0629010 612 000</t>
  </si>
  <si>
    <t>951 0801 0629010 612 200</t>
  </si>
  <si>
    <t>951 0801 0629010 612 240</t>
  </si>
  <si>
    <t>951 0801 0629010 612 241</t>
  </si>
  <si>
    <t>Форма по ОКУД</t>
  </si>
  <si>
    <t>951 0104 0120019 122 000</t>
  </si>
  <si>
    <t>951 0104 0120019 122 200</t>
  </si>
  <si>
    <t>Социальное обеспечение населения</t>
  </si>
  <si>
    <t>951 1003 0000000 000 000</t>
  </si>
  <si>
    <t>951 1003 9990000 000 000</t>
  </si>
  <si>
    <t>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t>
  </si>
  <si>
    <t>951 1003 9999030 000 000</t>
  </si>
  <si>
    <t>951 1003 9999030 321 000</t>
  </si>
  <si>
    <t>951 1003 9999030 321 200</t>
  </si>
  <si>
    <t>951 1003 9999030 321 260</t>
  </si>
  <si>
    <t>Пособия по социальной помощи населению</t>
  </si>
  <si>
    <t>951 1003 9999030 321 262</t>
  </si>
  <si>
    <t>951 0104 0120019 122 226</t>
  </si>
  <si>
    <t>000  1  16  90050  10  0000  140</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</si>
  <si>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</si>
  <si>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ущерба,зачисляемые в бюджеты сельских поселений</t>
  </si>
  <si>
    <t>951 0104 0120019 122 220</t>
  </si>
  <si>
    <t>951 0104 0120019 122 222</t>
  </si>
  <si>
    <t xml:space="preserve"> в том числе:                                                                Администрация Киселевского сельского поселения</t>
  </si>
  <si>
    <t xml:space="preserve"> И.о.Главы Киселевского сельского поселения</t>
  </si>
  <si>
    <t xml:space="preserve"> </t>
  </si>
  <si>
    <t>951 0104 0120019 122 212</t>
  </si>
  <si>
    <t>БЕЗВОЗМЕЗДНЫЕ ПОСТУПЛЕНИЯ</t>
  </si>
  <si>
    <t>000  1  16  9000  00  0000  140</t>
  </si>
  <si>
    <t>951 0104 0120019 122 210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</si>
  <si>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(Уплата налогов и сборов и иных платежей)</t>
  </si>
  <si>
    <t>Расходы на повышение квалификации муниципальных служащих в рамках подпрограммы «Развитие муниципального управления и муниципальной службы в Киселевском сельском поселении" муниципальной программы « Муниципальная политика» (Иные закупки товаров, работ и услуг для обеспечения государственных (муниципальных) нужд)</t>
  </si>
  <si>
    <t>Расходы по оценка недвижимости, признание прав и регулирование отношений по муниципальной собственности по иным непрограммным расходам в рамках непрограммных расходов органов местного самоуправления Киселевского сельского поселения (Иные закупки товаров, работ и услуг для обеспечения государственных (муниципальных) нужд)</t>
  </si>
  <si>
    <t>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Киселевского сельского поселения (Расходы на выплаты персоналу государственных (муниципальных) органов)</t>
  </si>
  <si>
    <t>на 1 декабря  2015</t>
  </si>
  <si>
    <t>ДОХОДЫ ОТ ПРОДАЖИ МАТЕРИАЛЬНЫХ И НЕМАТЕРИАЛЬНЫХ АКТИВОВ</t>
  </si>
  <si>
    <t>000  1  14  00000  00  0000  000</t>
  </si>
  <si>
    <t>Доходы от реализации имущества, находящиегося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</si>
  <si>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</si>
  <si>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находящиегося в собственности сельских поселений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</si>
  <si>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</si>
  <si>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находящиегося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</si>
  <si>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000  1  14  02053  10  0000  410</t>
  </si>
  <si>
    <t>01.12.2015</t>
  </si>
  <si>
    <t>Глава Киселевского сльского поселения</t>
  </si>
  <si>
    <t>Каралкин О.И.</t>
  </si>
  <si>
    <t>декабря</t>
  </si>
  <si>
    <t>11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</si>
</sst>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
  </numFmts>
  <fonts count="45">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77"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82"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83" fontId="0" fillId="0" borderId="10" xfId="0" applyNumberFormat="1" applyBorder="1" applyAlignment="1">
      <alignment horizontal="center"/>
    </xf>
    <xf numFmtId="2" fontId="0" fillId="0" borderId="10" xfId="0" applyNumberFormat="1" applyBorder="1"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center"/>
    </xf>
    <xf numFmtId="49" fontId="0" fillId="0" borderId="10" xfId="0" applyNumberFormat="1" applyBorder="1" applyAlignment="1">
      <alignment horizontal="center"/>
    </xf>
    <xf numFmtId="4" fontId="0" fillId="0" borderId="0" xfId="0" applyNumberFormat="1" applyFont="1" applyFill="1" applyBorder="1" applyAlignment="1">
      <alignment horizontal="right" vertical="top" wrapText="1"/>
    </xf>
    <xf numFmtId="43" fontId="0" fillId="0" borderId="0" xfId="58" applyFont="1" applyFill="1" applyAlignment="1">
      <alignment/>
    </xf>
    <xf numFmtId="0" fontId="0" fillId="0" borderId="0" xfId="0" applyFont="1" applyFill="1" applyAlignment="1">
      <alignment/>
    </xf>
    <xf numFmtId="183" fontId="0" fillId="0" borderId="10" xfId="0" applyNumberFormat="1" applyBorder="1" applyAlignment="1">
      <alignment horizontal="right"/>
    </xf>
    <xf numFmtId="183" fontId="0" fillId="0" borderId="10" xfId="0" applyNumberFormat="1" applyBorder="1" applyAlignment="1">
      <alignment/>
    </xf>
    <xf numFmtId="0" fontId="3" fillId="0" borderId="0" xfId="0" applyFont="1" applyFill="1" applyBorder="1" applyAlignment="1">
      <alignment wrapText="1"/>
    </xf>
    <xf numFmtId="4" fontId="0" fillId="0" borderId="10" xfId="0" applyNumberFormat="1" applyFont="1" applyFill="1" applyBorder="1" applyAlignment="1">
      <alignment horizontal="center" vertical="top" wrapText="1"/>
    </xf>
    <xf numFmtId="43" fontId="0" fillId="0" borderId="10" xfId="58" applyFont="1" applyFill="1" applyBorder="1" applyAlignment="1">
      <alignment horizontal="center"/>
    </xf>
    <xf numFmtId="183" fontId="0" fillId="0" borderId="10" xfId="0" applyNumberFormat="1" applyFont="1" applyFill="1" applyBorder="1" applyAlignment="1">
      <alignment horizontal="center" vertical="top" wrapText="1"/>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0" fillId="0" borderId="0" xfId="0" applyFont="1" applyFill="1" applyBorder="1" applyAlignment="1">
      <alignmen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49" fontId="4" fillId="0" borderId="22" xfId="0" applyNumberFormat="1" applyFont="1" applyBorder="1" applyAlignment="1">
      <alignment horizontal="center"/>
    </xf>
    <xf numFmtId="49" fontId="4" fillId="0" borderId="19" xfId="0" applyNumberFormat="1" applyFont="1" applyBorder="1" applyAlignment="1">
      <alignment horizontal="center"/>
    </xf>
    <xf numFmtId="0" fontId="4" fillId="0" borderId="13" xfId="0" applyFont="1" applyBorder="1" applyAlignment="1">
      <alignment horizontal="center" vertical="top"/>
    </xf>
    <xf numFmtId="0" fontId="4" fillId="0" borderId="27" xfId="0" applyFont="1" applyBorder="1" applyAlignment="1">
      <alignment horizontal="center" vertical="top"/>
    </xf>
    <xf numFmtId="49" fontId="4" fillId="0" borderId="29" xfId="0" applyNumberFormat="1" applyFont="1" applyBorder="1" applyAlignment="1">
      <alignment horizontal="center"/>
    </xf>
    <xf numFmtId="49" fontId="4" fillId="0" borderId="20" xfId="0" applyNumberFormat="1" applyFont="1" applyBorder="1" applyAlignment="1">
      <alignment horizontal="center"/>
    </xf>
    <xf numFmtId="2" fontId="4" fillId="0" borderId="30" xfId="0" applyNumberFormat="1" applyFont="1" applyBorder="1" applyAlignment="1">
      <alignment horizontal="center"/>
    </xf>
    <xf numFmtId="2" fontId="4" fillId="0" borderId="31" xfId="0" applyNumberFormat="1" applyFont="1" applyBorder="1" applyAlignment="1">
      <alignment horizontal="center"/>
    </xf>
    <xf numFmtId="2" fontId="4" fillId="0" borderId="32" xfId="0" applyNumberFormat="1" applyFont="1" applyBorder="1" applyAlignment="1">
      <alignment horizontal="center"/>
    </xf>
    <xf numFmtId="0" fontId="4" fillId="0" borderId="10" xfId="0" applyFont="1" applyBorder="1" applyAlignment="1">
      <alignment horizontal="center" vertical="top"/>
    </xf>
    <xf numFmtId="2" fontId="4" fillId="0" borderId="10" xfId="0" applyNumberFormat="1" applyFont="1" applyBorder="1" applyAlignment="1">
      <alignment horizontal="center"/>
    </xf>
    <xf numFmtId="0" fontId="6" fillId="0" borderId="22" xfId="0" applyFont="1" applyBorder="1" applyAlignment="1">
      <alignment horizontal="center" vertical="center"/>
    </xf>
    <xf numFmtId="0" fontId="4" fillId="0" borderId="10"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3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horizontal="left" vertical="center" wrapText="1" indent="2"/>
    </xf>
    <xf numFmtId="0" fontId="4" fillId="0" borderId="38" xfId="0" applyFont="1" applyBorder="1" applyAlignment="1">
      <alignment horizontal="left" vertical="center" wrapText="1" indent="2"/>
    </xf>
    <xf numFmtId="0" fontId="4" fillId="0" borderId="39" xfId="0" applyFont="1" applyBorder="1" applyAlignment="1">
      <alignment horizontal="left" vertical="center" wrapText="1" indent="2"/>
    </xf>
    <xf numFmtId="0" fontId="4" fillId="0" borderId="10" xfId="0" applyFont="1" applyBorder="1" applyAlignment="1">
      <alignment horizontal="center"/>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4" fontId="4" fillId="0" borderId="10" xfId="0" applyNumberFormat="1" applyFont="1" applyBorder="1" applyAlignment="1">
      <alignment horizontal="center"/>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49" fontId="4" fillId="0" borderId="32" xfId="0" applyNumberFormat="1" applyFont="1" applyBorder="1" applyAlignment="1">
      <alignment horizontal="center"/>
    </xf>
    <xf numFmtId="49" fontId="4" fillId="0" borderId="10" xfId="0" applyNumberFormat="1"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6" xfId="0" applyNumberFormat="1" applyFont="1" applyBorder="1" applyAlignment="1">
      <alignment horizontal="center"/>
    </xf>
    <xf numFmtId="49" fontId="4" fillId="0" borderId="47" xfId="0" applyNumberFormat="1" applyFont="1" applyBorder="1" applyAlignment="1">
      <alignment horizontal="center"/>
    </xf>
    <xf numFmtId="49" fontId="4" fillId="0" borderId="48" xfId="0" applyNumberFormat="1" applyFont="1" applyBorder="1" applyAlignment="1">
      <alignment horizontal="center"/>
    </xf>
    <xf numFmtId="49" fontId="4" fillId="0" borderId="49" xfId="0" applyNumberFormat="1" applyFont="1" applyBorder="1" applyAlignment="1">
      <alignment horizontal="center"/>
    </xf>
    <xf numFmtId="49" fontId="4" fillId="0" borderId="50" xfId="0" applyNumberFormat="1" applyFont="1" applyBorder="1" applyAlignment="1">
      <alignment horizontal="center"/>
    </xf>
    <xf numFmtId="49" fontId="4" fillId="0" borderId="51" xfId="0" applyNumberFormat="1" applyFont="1" applyBorder="1" applyAlignment="1">
      <alignment horizontal="center"/>
    </xf>
    <xf numFmtId="4" fontId="10" fillId="0" borderId="30" xfId="0" applyNumberFormat="1"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49" fontId="4" fillId="0" borderId="44" xfId="0" applyNumberFormat="1" applyFont="1" applyBorder="1" applyAlignment="1">
      <alignment horizontal="center"/>
    </xf>
    <xf numFmtId="2" fontId="10" fillId="0" borderId="49" xfId="0" applyNumberFormat="1" applyFont="1" applyBorder="1" applyAlignment="1">
      <alignment horizontal="center"/>
    </xf>
    <xf numFmtId="2" fontId="10" fillId="0" borderId="50" xfId="0" applyNumberFormat="1" applyFont="1" applyBorder="1" applyAlignment="1">
      <alignment horizontal="center"/>
    </xf>
    <xf numFmtId="2" fontId="10" fillId="0" borderId="51" xfId="0" applyNumberFormat="1" applyFont="1" applyBorder="1" applyAlignment="1">
      <alignment horizontal="center"/>
    </xf>
    <xf numFmtId="2" fontId="10" fillId="0" borderId="30" xfId="0" applyNumberFormat="1" applyFont="1" applyBorder="1" applyAlignment="1">
      <alignment horizontal="center"/>
    </xf>
    <xf numFmtId="2" fontId="10" fillId="0" borderId="31" xfId="0" applyNumberFormat="1" applyFont="1" applyBorder="1" applyAlignment="1">
      <alignment horizontal="center"/>
    </xf>
    <xf numFmtId="2" fontId="10" fillId="0" borderId="32" xfId="0" applyNumberFormat="1"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52" xfId="0" applyFont="1" applyBorder="1" applyAlignment="1">
      <alignment horizontal="center"/>
    </xf>
    <xf numFmtId="2" fontId="10" fillId="0" borderId="46" xfId="0" applyNumberFormat="1" applyFont="1" applyBorder="1" applyAlignment="1">
      <alignment horizontal="center"/>
    </xf>
    <xf numFmtId="2" fontId="10" fillId="0" borderId="47" xfId="0" applyNumberFormat="1" applyFont="1" applyBorder="1" applyAlignment="1">
      <alignment horizontal="center"/>
    </xf>
    <xf numFmtId="2" fontId="10" fillId="0" borderId="48" xfId="0" applyNumberFormat="1"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wrapText="1"/>
    </xf>
    <xf numFmtId="0" fontId="4" fillId="0" borderId="56" xfId="0" applyFont="1" applyBorder="1" applyAlignment="1">
      <alignment wrapText="1"/>
    </xf>
    <xf numFmtId="0" fontId="4" fillId="0" borderId="57" xfId="0" applyFont="1" applyBorder="1" applyAlignment="1">
      <alignment wrapText="1"/>
    </xf>
    <xf numFmtId="4" fontId="10" fillId="0" borderId="46" xfId="0" applyNumberFormat="1"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8" fillId="0" borderId="0" xfId="0" applyFont="1" applyBorder="1" applyAlignment="1">
      <alignment horizontal="center" vertical="top"/>
    </xf>
    <xf numFmtId="4" fontId="4" fillId="0" borderId="30" xfId="0" applyNumberFormat="1" applyFont="1" applyBorder="1" applyAlignment="1">
      <alignment horizontal="center"/>
    </xf>
    <xf numFmtId="4" fontId="4" fillId="0" borderId="31" xfId="0" applyNumberFormat="1" applyFont="1" applyBorder="1" applyAlignment="1">
      <alignment horizontal="center"/>
    </xf>
    <xf numFmtId="4" fontId="4" fillId="0" borderId="32" xfId="0" applyNumberFormat="1" applyFont="1" applyBorder="1" applyAlignment="1">
      <alignment horizontal="center"/>
    </xf>
    <xf numFmtId="0" fontId="4"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right"/>
    </xf>
    <xf numFmtId="0" fontId="4" fillId="0" borderId="0" xfId="0" applyFont="1" applyAlignment="1">
      <alignment/>
    </xf>
    <xf numFmtId="49" fontId="4" fillId="0" borderId="22"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95;&#1077;&#1090;&#1099;_Excel_Word_2014\&#1060;&#1086;&#1088;&#1084;&#1099;%20117%20&#1080;%20124\&#1052;&#1077;&#1089;&#1103;&#1095;&#1085;&#1099;&#1081;%20&#1086;&#1090;&#1095;&#1077;&#1090;%200503117%20&#1088;&#1072;&#1089;&#1093;&#1086;&#1076;&#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13">
          <cell r="A113" t="str">
            <v>Прочая закупка товаров, работ и услуг для обеспечения государственных (муниципальных) нужд</v>
          </cell>
          <cell r="B113" t="str">
            <v>200</v>
          </cell>
          <cell r="C113" t="str">
            <v>951 0203 9995118 244 000</v>
          </cell>
        </row>
        <row r="114">
          <cell r="A114" t="str">
            <v>Поступление нефинансовых активов</v>
          </cell>
          <cell r="B114" t="str">
            <v>200</v>
          </cell>
          <cell r="C114" t="str">
            <v>951 0203 9995118 244 300</v>
          </cell>
        </row>
        <row r="115">
          <cell r="A115" t="str">
            <v>Увеличение стоимости материальных запасов</v>
          </cell>
          <cell r="B115" t="str">
            <v>200</v>
          </cell>
          <cell r="C115" t="str">
            <v>951 0203 9995118 244 340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71"/>
  <sheetViews>
    <sheetView zoomScaleSheetLayoutView="70" zoomScalePageLayoutView="0" workbookViewId="0" topLeftCell="A1">
      <selection activeCell="D10" sqref="D10"/>
    </sheetView>
  </sheetViews>
  <sheetFormatPr defaultColWidth="9.00390625" defaultRowHeight="12.75"/>
  <cols>
    <col min="1" max="1" width="35.125" style="1" customWidth="1"/>
    <col min="2" max="2" width="4.375" style="0" customWidth="1"/>
    <col min="3" max="3" width="28.875" style="0" customWidth="1"/>
    <col min="4" max="4" width="15.625" style="5" customWidth="1"/>
    <col min="5" max="5" width="12.875" style="5" customWidth="1"/>
    <col min="6" max="6" width="14.125" style="0" customWidth="1"/>
  </cols>
  <sheetData>
    <row r="1" spans="3:6" ht="12.75">
      <c r="C1" s="68" t="s">
        <v>490</v>
      </c>
      <c r="D1" s="68"/>
      <c r="E1" s="68"/>
      <c r="F1" s="68"/>
    </row>
    <row r="2" spans="4:5" ht="12.75">
      <c r="D2"/>
      <c r="E2" s="16"/>
    </row>
    <row r="3" spans="1:6" ht="15.75" customHeight="1" thickBot="1">
      <c r="A3" s="70" t="s">
        <v>25</v>
      </c>
      <c r="B3" s="70"/>
      <c r="C3" s="70"/>
      <c r="D3" s="70"/>
      <c r="E3" s="71"/>
      <c r="F3" s="9" t="s">
        <v>3</v>
      </c>
    </row>
    <row r="4" spans="2:6" ht="12.75">
      <c r="B4" s="72" t="s">
        <v>558</v>
      </c>
      <c r="C4" s="72"/>
      <c r="E4" s="5" t="s">
        <v>528</v>
      </c>
      <c r="F4" s="14" t="s">
        <v>26</v>
      </c>
    </row>
    <row r="5" spans="2:6" ht="12.75">
      <c r="B5" s="2"/>
      <c r="C5" s="2"/>
      <c r="E5" s="5" t="s">
        <v>37</v>
      </c>
      <c r="F5" s="32" t="s">
        <v>567</v>
      </c>
    </row>
    <row r="6" spans="1:6" ht="12.75">
      <c r="A6" s="4" t="s">
        <v>4</v>
      </c>
      <c r="B6" s="5"/>
      <c r="C6" s="5"/>
      <c r="E6" s="5" t="s">
        <v>38</v>
      </c>
      <c r="F6" s="7">
        <v>4228119</v>
      </c>
    </row>
    <row r="7" spans="1:6" ht="12.75" customHeight="1">
      <c r="A7" s="73" t="s">
        <v>76</v>
      </c>
      <c r="B7" s="73"/>
      <c r="C7" s="73"/>
      <c r="E7" s="5" t="s">
        <v>39</v>
      </c>
      <c r="F7" s="7">
        <v>951</v>
      </c>
    </row>
    <row r="8" spans="1:6" ht="12.75">
      <c r="A8" s="6" t="s">
        <v>77</v>
      </c>
      <c r="B8" s="5"/>
      <c r="C8" s="5"/>
      <c r="E8" s="5" t="s">
        <v>389</v>
      </c>
      <c r="F8" s="7">
        <v>60626425</v>
      </c>
    </row>
    <row r="9" spans="1:6" ht="12.75">
      <c r="A9" s="4" t="s">
        <v>390</v>
      </c>
      <c r="B9" s="5"/>
      <c r="C9" s="5"/>
      <c r="F9" s="7"/>
    </row>
    <row r="10" spans="1:6" ht="13.5" thickBot="1">
      <c r="A10" s="4" t="s">
        <v>5</v>
      </c>
      <c r="B10" s="5"/>
      <c r="C10" s="5"/>
      <c r="F10" s="8">
        <v>383</v>
      </c>
    </row>
    <row r="11" spans="1:6" ht="23.25" customHeight="1">
      <c r="A11" s="69" t="s">
        <v>6</v>
      </c>
      <c r="B11" s="69"/>
      <c r="C11" s="69"/>
      <c r="D11" s="69"/>
      <c r="E11" s="69"/>
      <c r="F11" s="69"/>
    </row>
    <row r="12" spans="1:6" ht="51" customHeight="1">
      <c r="A12" s="3" t="s">
        <v>7</v>
      </c>
      <c r="B12" s="3" t="s">
        <v>8</v>
      </c>
      <c r="C12" s="3" t="s">
        <v>9</v>
      </c>
      <c r="D12" s="3" t="s">
        <v>36</v>
      </c>
      <c r="E12" s="3" t="s">
        <v>10</v>
      </c>
      <c r="F12" s="3" t="s">
        <v>27</v>
      </c>
    </row>
    <row r="13" spans="1:6" s="15" customFormat="1" ht="13.5" thickBot="1">
      <c r="A13" s="38">
        <v>1</v>
      </c>
      <c r="B13" s="38">
        <v>2</v>
      </c>
      <c r="C13" s="38">
        <v>3</v>
      </c>
      <c r="D13" s="38" t="s">
        <v>11</v>
      </c>
      <c r="E13" s="38" t="s">
        <v>12</v>
      </c>
      <c r="F13" s="38" t="s">
        <v>23</v>
      </c>
    </row>
    <row r="14" spans="1:6" ht="12.75">
      <c r="A14" s="45" t="s">
        <v>88</v>
      </c>
      <c r="B14" s="41" t="s">
        <v>342</v>
      </c>
      <c r="C14" s="48" t="s">
        <v>489</v>
      </c>
      <c r="D14" s="46">
        <f>D15+D62</f>
        <v>55539600</v>
      </c>
      <c r="E14" s="46">
        <f>E15+E62</f>
        <v>47219551.620000005</v>
      </c>
      <c r="F14" s="37">
        <f>D14-E14</f>
        <v>8320048.379999995</v>
      </c>
    </row>
    <row r="15" spans="1:6" ht="39">
      <c r="A15" s="35" t="s">
        <v>491</v>
      </c>
      <c r="B15" s="49" t="s">
        <v>342</v>
      </c>
      <c r="C15" s="34" t="s">
        <v>343</v>
      </c>
      <c r="D15" s="33">
        <f>D16+D21+D27+D36+D44+D47+D57+D53</f>
        <v>16739000</v>
      </c>
      <c r="E15" s="33">
        <f>E16+E21+E27+E36+E44+E47+E57+E53</f>
        <v>15784375.91</v>
      </c>
      <c r="F15" s="42">
        <f aca="true" t="shared" si="0" ref="F15:F71">D15-E15</f>
        <v>954624.0899999999</v>
      </c>
    </row>
    <row r="16" spans="1:6" ht="12.75">
      <c r="A16" s="35" t="s">
        <v>13</v>
      </c>
      <c r="B16" s="47" t="s">
        <v>342</v>
      </c>
      <c r="C16" s="34" t="s">
        <v>344</v>
      </c>
      <c r="D16" s="33">
        <f>D17</f>
        <v>8898800</v>
      </c>
      <c r="E16" s="33">
        <f>E17</f>
        <v>7844453.500000001</v>
      </c>
      <c r="F16" s="42">
        <f t="shared" si="0"/>
        <v>1054346.499999999</v>
      </c>
    </row>
    <row r="17" spans="1:6" ht="12.75">
      <c r="A17" s="35" t="s">
        <v>28</v>
      </c>
      <c r="B17" s="34" t="s">
        <v>342</v>
      </c>
      <c r="C17" s="34" t="s">
        <v>345</v>
      </c>
      <c r="D17" s="33">
        <f>D18</f>
        <v>8898800</v>
      </c>
      <c r="E17" s="33">
        <f>E18+E19+E20</f>
        <v>7844453.500000001</v>
      </c>
      <c r="F17" s="37">
        <f>D17-E17</f>
        <v>1054346.499999999</v>
      </c>
    </row>
    <row r="18" spans="1:6" ht="105">
      <c r="A18" s="35" t="s">
        <v>426</v>
      </c>
      <c r="B18" s="34" t="s">
        <v>342</v>
      </c>
      <c r="C18" s="34" t="s">
        <v>346</v>
      </c>
      <c r="D18" s="33">
        <v>8898800</v>
      </c>
      <c r="E18" s="33">
        <v>7782613.58</v>
      </c>
      <c r="F18" s="37">
        <f t="shared" si="0"/>
        <v>1116186.42</v>
      </c>
    </row>
    <row r="19" spans="1:6" ht="171">
      <c r="A19" s="35" t="s">
        <v>427</v>
      </c>
      <c r="B19" s="34" t="s">
        <v>342</v>
      </c>
      <c r="C19" s="34" t="s">
        <v>476</v>
      </c>
      <c r="D19" s="50">
        <v>0</v>
      </c>
      <c r="E19" s="33">
        <v>19635.69</v>
      </c>
      <c r="F19" s="37" t="s">
        <v>85</v>
      </c>
    </row>
    <row r="20" spans="1:6" ht="84" customHeight="1">
      <c r="A20" s="35" t="s">
        <v>428</v>
      </c>
      <c r="B20" s="34" t="s">
        <v>342</v>
      </c>
      <c r="C20" s="34" t="s">
        <v>477</v>
      </c>
      <c r="D20" s="50">
        <v>0</v>
      </c>
      <c r="E20" s="33">
        <v>42204.23</v>
      </c>
      <c r="F20" s="51" t="s">
        <v>85</v>
      </c>
    </row>
    <row r="21" spans="1:6" ht="64.5" customHeight="1">
      <c r="A21" s="35" t="s">
        <v>89</v>
      </c>
      <c r="B21" s="34" t="s">
        <v>342</v>
      </c>
      <c r="C21" s="34" t="s">
        <v>347</v>
      </c>
      <c r="D21" s="33">
        <v>1245700</v>
      </c>
      <c r="E21" s="33">
        <f>E22</f>
        <v>1260164.61</v>
      </c>
      <c r="F21" s="37">
        <f>D21-E21</f>
        <v>-14464.610000000102</v>
      </c>
    </row>
    <row r="22" spans="1:6" ht="39">
      <c r="A22" s="35" t="s">
        <v>90</v>
      </c>
      <c r="B22" s="34" t="s">
        <v>342</v>
      </c>
      <c r="C22" s="34" t="s">
        <v>348</v>
      </c>
      <c r="D22" s="33">
        <v>1245700</v>
      </c>
      <c r="E22" s="33">
        <f>E23+E24+E25+E26</f>
        <v>1260164.61</v>
      </c>
      <c r="F22" s="37">
        <f t="shared" si="0"/>
        <v>-14464.610000000102</v>
      </c>
    </row>
    <row r="23" spans="1:6" ht="105">
      <c r="A23" s="35" t="s">
        <v>91</v>
      </c>
      <c r="B23" s="34" t="s">
        <v>342</v>
      </c>
      <c r="C23" s="34" t="s">
        <v>349</v>
      </c>
      <c r="D23" s="33">
        <v>381000</v>
      </c>
      <c r="E23" s="33">
        <v>437157.09</v>
      </c>
      <c r="F23" s="37">
        <f t="shared" si="0"/>
        <v>-56157.090000000026</v>
      </c>
    </row>
    <row r="24" spans="1:6" ht="132">
      <c r="A24" s="35" t="s">
        <v>92</v>
      </c>
      <c r="B24" s="34" t="s">
        <v>342</v>
      </c>
      <c r="C24" s="34" t="s">
        <v>350</v>
      </c>
      <c r="D24" s="33">
        <v>14200</v>
      </c>
      <c r="E24" s="33">
        <v>12105.16</v>
      </c>
      <c r="F24" s="37">
        <f t="shared" si="0"/>
        <v>2094.84</v>
      </c>
    </row>
    <row r="25" spans="1:6" ht="105">
      <c r="A25" s="35" t="s">
        <v>93</v>
      </c>
      <c r="B25" s="34" t="s">
        <v>342</v>
      </c>
      <c r="C25" s="34" t="s">
        <v>351</v>
      </c>
      <c r="D25" s="33">
        <v>834400</v>
      </c>
      <c r="E25" s="33">
        <v>866547.1</v>
      </c>
      <c r="F25" s="37">
        <f t="shared" si="0"/>
        <v>-32147.099999999977</v>
      </c>
    </row>
    <row r="26" spans="1:6" ht="105">
      <c r="A26" s="35" t="s">
        <v>94</v>
      </c>
      <c r="B26" s="34" t="s">
        <v>342</v>
      </c>
      <c r="C26" s="34" t="s">
        <v>352</v>
      </c>
      <c r="D26" s="33">
        <v>16100</v>
      </c>
      <c r="E26" s="33">
        <v>-55644.74</v>
      </c>
      <c r="F26" s="37">
        <f t="shared" si="0"/>
        <v>71744.73999999999</v>
      </c>
    </row>
    <row r="27" spans="1:6" ht="12.75">
      <c r="A27" s="35" t="s">
        <v>14</v>
      </c>
      <c r="B27" s="34" t="s">
        <v>342</v>
      </c>
      <c r="C27" s="34" t="s">
        <v>353</v>
      </c>
      <c r="D27" s="33">
        <f>D33+D28</f>
        <v>1363200</v>
      </c>
      <c r="E27" s="33">
        <f>E28+E33</f>
        <v>1366744.1099999999</v>
      </c>
      <c r="F27" s="37">
        <f>D27-E27</f>
        <v>-3544.1099999998696</v>
      </c>
    </row>
    <row r="28" spans="1:6" ht="39">
      <c r="A28" s="35" t="s">
        <v>29</v>
      </c>
      <c r="B28" s="34" t="s">
        <v>342</v>
      </c>
      <c r="C28" s="34" t="s">
        <v>354</v>
      </c>
      <c r="D28" s="33">
        <f>D29+D31</f>
        <v>920400</v>
      </c>
      <c r="E28" s="33">
        <f>E29+E31</f>
        <v>921309.0599999999</v>
      </c>
      <c r="F28" s="37">
        <f t="shared" si="0"/>
        <v>-909.0599999999395</v>
      </c>
    </row>
    <row r="29" spans="1:6" ht="52.5">
      <c r="A29" s="35" t="s">
        <v>87</v>
      </c>
      <c r="B29" s="34" t="s">
        <v>342</v>
      </c>
      <c r="C29" s="34" t="s">
        <v>355</v>
      </c>
      <c r="D29" s="33">
        <f>D30</f>
        <v>687000</v>
      </c>
      <c r="E29" s="33">
        <f>E30</f>
        <v>687836.7</v>
      </c>
      <c r="F29" s="37">
        <f t="shared" si="0"/>
        <v>-836.6999999999534</v>
      </c>
    </row>
    <row r="30" spans="1:6" ht="52.5">
      <c r="A30" s="35" t="s">
        <v>87</v>
      </c>
      <c r="B30" s="34" t="s">
        <v>342</v>
      </c>
      <c r="C30" s="34" t="s">
        <v>356</v>
      </c>
      <c r="D30" s="33">
        <v>687000</v>
      </c>
      <c r="E30" s="33">
        <v>687836.7</v>
      </c>
      <c r="F30" s="37">
        <f t="shared" si="0"/>
        <v>-836.6999999999534</v>
      </c>
    </row>
    <row r="31" spans="1:6" ht="66">
      <c r="A31" s="35" t="s">
        <v>95</v>
      </c>
      <c r="B31" s="34" t="s">
        <v>342</v>
      </c>
      <c r="C31" s="34" t="s">
        <v>357</v>
      </c>
      <c r="D31" s="33">
        <f>D32</f>
        <v>233400</v>
      </c>
      <c r="E31" s="33">
        <f>E32</f>
        <v>233472.36</v>
      </c>
      <c r="F31" s="37">
        <f t="shared" si="0"/>
        <v>-72.35999999998603</v>
      </c>
    </row>
    <row r="32" spans="1:6" ht="66">
      <c r="A32" s="35" t="s">
        <v>95</v>
      </c>
      <c r="B32" s="34" t="s">
        <v>342</v>
      </c>
      <c r="C32" s="34" t="s">
        <v>358</v>
      </c>
      <c r="D32" s="33">
        <v>233400</v>
      </c>
      <c r="E32" s="33">
        <v>233472.36</v>
      </c>
      <c r="F32" s="37">
        <f t="shared" si="0"/>
        <v>-72.35999999998603</v>
      </c>
    </row>
    <row r="33" spans="1:6" ht="12.75">
      <c r="A33" s="35" t="s">
        <v>15</v>
      </c>
      <c r="B33" s="34" t="s">
        <v>342</v>
      </c>
      <c r="C33" s="34" t="s">
        <v>359</v>
      </c>
      <c r="D33" s="33">
        <f>D34</f>
        <v>442800</v>
      </c>
      <c r="E33" s="33">
        <f>E34+E35</f>
        <v>445435.05</v>
      </c>
      <c r="F33" s="37">
        <f t="shared" si="0"/>
        <v>-2635.0499999999884</v>
      </c>
    </row>
    <row r="34" spans="1:6" ht="12.75">
      <c r="A34" s="35" t="s">
        <v>15</v>
      </c>
      <c r="B34" s="34" t="s">
        <v>342</v>
      </c>
      <c r="C34" s="34" t="s">
        <v>360</v>
      </c>
      <c r="D34" s="33">
        <v>442800</v>
      </c>
      <c r="E34" s="33">
        <v>445285.05</v>
      </c>
      <c r="F34" s="37">
        <f t="shared" si="0"/>
        <v>-2485.0499999999884</v>
      </c>
    </row>
    <row r="35" spans="1:6" ht="39">
      <c r="A35" s="35" t="s">
        <v>481</v>
      </c>
      <c r="B35" s="34" t="s">
        <v>342</v>
      </c>
      <c r="C35" s="34" t="s">
        <v>485</v>
      </c>
      <c r="D35" s="50">
        <v>0</v>
      </c>
      <c r="E35" s="33">
        <v>150</v>
      </c>
      <c r="F35" s="50">
        <f>D35-E35</f>
        <v>-150</v>
      </c>
    </row>
    <row r="36" spans="1:6" ht="12.75">
      <c r="A36" s="35" t="s">
        <v>16</v>
      </c>
      <c r="B36" s="34" t="s">
        <v>342</v>
      </c>
      <c r="C36" s="34" t="s">
        <v>361</v>
      </c>
      <c r="D36" s="33">
        <v>4997100</v>
      </c>
      <c r="E36" s="33">
        <f>E37+E39</f>
        <v>5050746.81</v>
      </c>
      <c r="F36" s="37">
        <f t="shared" si="0"/>
        <v>-53646.80999999959</v>
      </c>
    </row>
    <row r="37" spans="1:6" ht="12.75">
      <c r="A37" s="35" t="s">
        <v>30</v>
      </c>
      <c r="B37" s="34" t="s">
        <v>342</v>
      </c>
      <c r="C37" s="34" t="s">
        <v>362</v>
      </c>
      <c r="D37" s="33">
        <v>100400</v>
      </c>
      <c r="E37" s="33">
        <f>E38</f>
        <v>92433.02</v>
      </c>
      <c r="F37" s="37">
        <f t="shared" si="0"/>
        <v>7966.979999999996</v>
      </c>
    </row>
    <row r="38" spans="1:6" ht="66">
      <c r="A38" s="35" t="s">
        <v>470</v>
      </c>
      <c r="B38" s="34" t="s">
        <v>342</v>
      </c>
      <c r="C38" s="34" t="s">
        <v>363</v>
      </c>
      <c r="D38" s="33">
        <v>100400</v>
      </c>
      <c r="E38" s="33">
        <v>92433.02</v>
      </c>
      <c r="F38" s="37">
        <f t="shared" si="0"/>
        <v>7966.979999999996</v>
      </c>
    </row>
    <row r="39" spans="1:6" ht="12.75">
      <c r="A39" s="35" t="s">
        <v>31</v>
      </c>
      <c r="B39" s="34" t="s">
        <v>342</v>
      </c>
      <c r="C39" s="34" t="s">
        <v>364</v>
      </c>
      <c r="D39" s="33">
        <v>4896700</v>
      </c>
      <c r="E39" s="33">
        <f>E40+E42</f>
        <v>4958313.79</v>
      </c>
      <c r="F39" s="37">
        <f t="shared" si="0"/>
        <v>-61613.79000000004</v>
      </c>
    </row>
    <row r="40" spans="1:6" ht="12.75">
      <c r="A40" s="35" t="s">
        <v>429</v>
      </c>
      <c r="B40" s="34" t="s">
        <v>342</v>
      </c>
      <c r="C40" s="34" t="s">
        <v>478</v>
      </c>
      <c r="D40" s="33">
        <f>D41</f>
        <v>2736500</v>
      </c>
      <c r="E40" s="33">
        <f>E41</f>
        <v>2741042.25</v>
      </c>
      <c r="F40" s="37">
        <f t="shared" si="0"/>
        <v>-4542.25</v>
      </c>
    </row>
    <row r="41" spans="1:6" ht="52.5">
      <c r="A41" s="35" t="s">
        <v>430</v>
      </c>
      <c r="B41" s="34" t="s">
        <v>342</v>
      </c>
      <c r="C41" s="34" t="s">
        <v>419</v>
      </c>
      <c r="D41" s="33">
        <v>2736500</v>
      </c>
      <c r="E41" s="33">
        <v>2741042.25</v>
      </c>
      <c r="F41" s="37">
        <f t="shared" si="0"/>
        <v>-4542.25</v>
      </c>
    </row>
    <row r="42" spans="1:6" ht="12.75">
      <c r="A42" s="35" t="s">
        <v>422</v>
      </c>
      <c r="B42" s="34" t="s">
        <v>342</v>
      </c>
      <c r="C42" s="34" t="s">
        <v>420</v>
      </c>
      <c r="D42" s="33">
        <f>D43</f>
        <v>2160200</v>
      </c>
      <c r="E42" s="33">
        <f>E43</f>
        <v>2217271.54</v>
      </c>
      <c r="F42" s="37">
        <f t="shared" si="0"/>
        <v>-57071.54000000004</v>
      </c>
    </row>
    <row r="43" spans="1:6" ht="52.5">
      <c r="A43" s="35" t="s">
        <v>423</v>
      </c>
      <c r="B43" s="34" t="s">
        <v>342</v>
      </c>
      <c r="C43" s="34" t="s">
        <v>421</v>
      </c>
      <c r="D43" s="33">
        <v>2160200</v>
      </c>
      <c r="E43" s="33">
        <v>2217271.54</v>
      </c>
      <c r="F43" s="37">
        <f t="shared" si="0"/>
        <v>-57071.54000000004</v>
      </c>
    </row>
    <row r="44" spans="1:6" ht="12.75">
      <c r="A44" s="35" t="s">
        <v>17</v>
      </c>
      <c r="B44" s="34" t="s">
        <v>342</v>
      </c>
      <c r="C44" s="34" t="s">
        <v>365</v>
      </c>
      <c r="D44" s="33">
        <v>5600</v>
      </c>
      <c r="E44" s="33">
        <f>E45</f>
        <v>5700</v>
      </c>
      <c r="F44" s="37">
        <f t="shared" si="0"/>
        <v>-100</v>
      </c>
    </row>
    <row r="45" spans="1:6" ht="78.75">
      <c r="A45" s="35" t="s">
        <v>32</v>
      </c>
      <c r="B45" s="34" t="s">
        <v>342</v>
      </c>
      <c r="C45" s="34" t="s">
        <v>366</v>
      </c>
      <c r="D45" s="33">
        <v>5600</v>
      </c>
      <c r="E45" s="33">
        <f>E46</f>
        <v>5700</v>
      </c>
      <c r="F45" s="37">
        <f t="shared" si="0"/>
        <v>-100</v>
      </c>
    </row>
    <row r="46" spans="1:6" ht="105">
      <c r="A46" s="35" t="s">
        <v>18</v>
      </c>
      <c r="B46" s="34" t="s">
        <v>342</v>
      </c>
      <c r="C46" s="34" t="s">
        <v>367</v>
      </c>
      <c r="D46" s="33">
        <v>5600</v>
      </c>
      <c r="E46" s="33">
        <v>5700</v>
      </c>
      <c r="F46" s="37">
        <f t="shared" si="0"/>
        <v>-100</v>
      </c>
    </row>
    <row r="47" spans="1:6" ht="52.5">
      <c r="A47" s="35" t="s">
        <v>19</v>
      </c>
      <c r="B47" s="44">
        <v>10</v>
      </c>
      <c r="C47" s="34" t="s">
        <v>368</v>
      </c>
      <c r="D47" s="33">
        <v>95000</v>
      </c>
      <c r="E47" s="33">
        <f>E48</f>
        <v>79729.28</v>
      </c>
      <c r="F47" s="37">
        <f>D47-E47</f>
        <v>15270.720000000001</v>
      </c>
    </row>
    <row r="48" spans="1:6" ht="132">
      <c r="A48" s="35" t="s">
        <v>424</v>
      </c>
      <c r="B48" s="34" t="s">
        <v>342</v>
      </c>
      <c r="C48" s="34" t="s">
        <v>425</v>
      </c>
      <c r="D48" s="33">
        <v>95000</v>
      </c>
      <c r="E48" s="33">
        <f>E49+E51</f>
        <v>79729.28</v>
      </c>
      <c r="F48" s="37">
        <f t="shared" si="0"/>
        <v>15270.720000000001</v>
      </c>
    </row>
    <row r="49" spans="1:6" ht="118.5">
      <c r="A49" s="35" t="s">
        <v>86</v>
      </c>
      <c r="B49" s="34" t="s">
        <v>342</v>
      </c>
      <c r="C49" s="34" t="s">
        <v>369</v>
      </c>
      <c r="D49" s="33">
        <v>60000</v>
      </c>
      <c r="E49" s="33">
        <f>E50</f>
        <v>59955.28</v>
      </c>
      <c r="F49" s="37">
        <f t="shared" si="0"/>
        <v>44.720000000001164</v>
      </c>
    </row>
    <row r="50" spans="1:6" ht="105">
      <c r="A50" s="35" t="s">
        <v>471</v>
      </c>
      <c r="B50" s="34" t="s">
        <v>342</v>
      </c>
      <c r="C50" s="34" t="s">
        <v>370</v>
      </c>
      <c r="D50" s="33">
        <v>60000</v>
      </c>
      <c r="E50" s="33">
        <v>59955.28</v>
      </c>
      <c r="F50" s="43">
        <f t="shared" si="0"/>
        <v>44.720000000001164</v>
      </c>
    </row>
    <row r="51" spans="1:6" ht="66">
      <c r="A51" s="35" t="s">
        <v>96</v>
      </c>
      <c r="B51" s="34" t="s">
        <v>342</v>
      </c>
      <c r="C51" s="34" t="s">
        <v>371</v>
      </c>
      <c r="D51" s="33">
        <v>35000</v>
      </c>
      <c r="E51" s="33">
        <f>E52</f>
        <v>19774</v>
      </c>
      <c r="F51" s="43">
        <f t="shared" si="0"/>
        <v>15226</v>
      </c>
    </row>
    <row r="52" spans="1:6" ht="52.5">
      <c r="A52" s="35" t="s">
        <v>472</v>
      </c>
      <c r="B52" s="34" t="s">
        <v>342</v>
      </c>
      <c r="C52" s="34" t="s">
        <v>372</v>
      </c>
      <c r="D52" s="33">
        <v>35000</v>
      </c>
      <c r="E52" s="33">
        <v>19774</v>
      </c>
      <c r="F52" s="37">
        <f>D52-E52</f>
        <v>15226</v>
      </c>
    </row>
    <row r="53" spans="1:6" ht="39">
      <c r="A53" s="35" t="s">
        <v>559</v>
      </c>
      <c r="B53" s="44">
        <v>10</v>
      </c>
      <c r="C53" s="34" t="s">
        <v>560</v>
      </c>
      <c r="D53" s="62">
        <v>0</v>
      </c>
      <c r="E53" s="33">
        <v>43230</v>
      </c>
      <c r="F53" s="63" t="s">
        <v>85</v>
      </c>
    </row>
    <row r="54" spans="1:6" ht="118.5">
      <c r="A54" s="35" t="s">
        <v>561</v>
      </c>
      <c r="B54" s="34" t="s">
        <v>342</v>
      </c>
      <c r="C54" s="34" t="s">
        <v>562</v>
      </c>
      <c r="D54" s="33" t="s">
        <v>85</v>
      </c>
      <c r="E54" s="33">
        <v>43230</v>
      </c>
      <c r="F54" s="37" t="s">
        <v>85</v>
      </c>
    </row>
    <row r="55" spans="1:6" ht="128.25" customHeight="1">
      <c r="A55" s="35" t="s">
        <v>563</v>
      </c>
      <c r="B55" s="34" t="s">
        <v>342</v>
      </c>
      <c r="C55" s="34" t="s">
        <v>564</v>
      </c>
      <c r="D55" s="33" t="s">
        <v>85</v>
      </c>
      <c r="E55" s="33">
        <v>43230</v>
      </c>
      <c r="F55" s="37" t="s">
        <v>85</v>
      </c>
    </row>
    <row r="56" spans="1:6" ht="132.75" customHeight="1">
      <c r="A56" s="35" t="s">
        <v>565</v>
      </c>
      <c r="B56" s="34" t="s">
        <v>342</v>
      </c>
      <c r="C56" s="34" t="s">
        <v>566</v>
      </c>
      <c r="D56" s="33" t="s">
        <v>85</v>
      </c>
      <c r="E56" s="33">
        <v>43230</v>
      </c>
      <c r="F56" s="43" t="s">
        <v>85</v>
      </c>
    </row>
    <row r="57" spans="1:6" ht="26.25">
      <c r="A57" s="35" t="s">
        <v>482</v>
      </c>
      <c r="B57" s="34" t="s">
        <v>342</v>
      </c>
      <c r="C57" s="34" t="s">
        <v>486</v>
      </c>
      <c r="D57" s="51">
        <f>D58+D60</f>
        <v>133600</v>
      </c>
      <c r="E57" s="33">
        <f>50000+E60</f>
        <v>133607.6</v>
      </c>
      <c r="F57" s="37">
        <f t="shared" si="0"/>
        <v>-7.600000000005821</v>
      </c>
    </row>
    <row r="58" spans="1:6" ht="66">
      <c r="A58" s="35" t="s">
        <v>483</v>
      </c>
      <c r="B58" s="34" t="s">
        <v>342</v>
      </c>
      <c r="C58" s="34" t="s">
        <v>487</v>
      </c>
      <c r="D58" s="51">
        <f>D59</f>
        <v>50000</v>
      </c>
      <c r="E58" s="33">
        <v>50000</v>
      </c>
      <c r="F58" s="39" t="s">
        <v>85</v>
      </c>
    </row>
    <row r="59" spans="1:6" ht="78.75">
      <c r="A59" s="35" t="s">
        <v>484</v>
      </c>
      <c r="B59" s="34" t="s">
        <v>342</v>
      </c>
      <c r="C59" s="34" t="s">
        <v>488</v>
      </c>
      <c r="D59" s="51">
        <v>50000</v>
      </c>
      <c r="E59" s="33">
        <v>50000</v>
      </c>
      <c r="F59" s="39" t="s">
        <v>85</v>
      </c>
    </row>
    <row r="60" spans="1:6" ht="39">
      <c r="A60" s="35" t="s">
        <v>543</v>
      </c>
      <c r="B60" s="34" t="s">
        <v>342</v>
      </c>
      <c r="C60" s="34" t="s">
        <v>552</v>
      </c>
      <c r="D60" s="51">
        <f>D61</f>
        <v>83600</v>
      </c>
      <c r="E60" s="33">
        <f>E61</f>
        <v>83607.6</v>
      </c>
      <c r="F60" s="39">
        <f>E60-D60</f>
        <v>7.600000000005821</v>
      </c>
    </row>
    <row r="61" spans="1:6" ht="52.5">
      <c r="A61" s="35" t="s">
        <v>544</v>
      </c>
      <c r="B61" s="34" t="s">
        <v>342</v>
      </c>
      <c r="C61" s="34" t="s">
        <v>542</v>
      </c>
      <c r="D61" s="51">
        <v>83600</v>
      </c>
      <c r="E61" s="33">
        <v>83607.6</v>
      </c>
      <c r="F61" s="39">
        <f>E61-D61</f>
        <v>7.600000000005821</v>
      </c>
    </row>
    <row r="62" spans="1:6" ht="12.75">
      <c r="A62" s="35" t="s">
        <v>551</v>
      </c>
      <c r="B62" s="34" t="s">
        <v>342</v>
      </c>
      <c r="C62" s="34" t="s">
        <v>373</v>
      </c>
      <c r="D62" s="33">
        <f>D63</f>
        <v>38800600</v>
      </c>
      <c r="E62" s="33">
        <f>E63</f>
        <v>31435175.71</v>
      </c>
      <c r="F62" s="39">
        <f t="shared" si="0"/>
        <v>7365424.289999999</v>
      </c>
    </row>
    <row r="63" spans="1:6" ht="52.5">
      <c r="A63" s="35" t="s">
        <v>33</v>
      </c>
      <c r="B63" s="34" t="s">
        <v>342</v>
      </c>
      <c r="C63" s="34" t="s">
        <v>374</v>
      </c>
      <c r="D63" s="33">
        <f>D69+D64</f>
        <v>38800600</v>
      </c>
      <c r="E63" s="33">
        <f>E64+E69</f>
        <v>31435175.71</v>
      </c>
      <c r="F63" s="39">
        <f t="shared" si="0"/>
        <v>7365424.289999999</v>
      </c>
    </row>
    <row r="64" spans="1:6" ht="39">
      <c r="A64" s="35" t="s">
        <v>97</v>
      </c>
      <c r="B64" s="34" t="s">
        <v>342</v>
      </c>
      <c r="C64" s="34" t="s">
        <v>375</v>
      </c>
      <c r="D64" s="33">
        <v>164900</v>
      </c>
      <c r="E64" s="33">
        <v>148400</v>
      </c>
      <c r="F64" s="39">
        <f t="shared" si="0"/>
        <v>16500</v>
      </c>
    </row>
    <row r="65" spans="1:6" ht="52.5">
      <c r="A65" s="35" t="s">
        <v>34</v>
      </c>
      <c r="B65" s="34" t="s">
        <v>342</v>
      </c>
      <c r="C65" s="34" t="s">
        <v>376</v>
      </c>
      <c r="D65" s="33">
        <v>164700</v>
      </c>
      <c r="E65" s="33">
        <v>148200</v>
      </c>
      <c r="F65" s="50">
        <f t="shared" si="0"/>
        <v>16500</v>
      </c>
    </row>
    <row r="66" spans="1:6" ht="66">
      <c r="A66" s="35" t="s">
        <v>473</v>
      </c>
      <c r="B66" s="34" t="s">
        <v>342</v>
      </c>
      <c r="C66" s="34" t="s">
        <v>377</v>
      </c>
      <c r="D66" s="33">
        <v>164700</v>
      </c>
      <c r="E66" s="33">
        <v>148200</v>
      </c>
      <c r="F66" s="50">
        <f t="shared" si="0"/>
        <v>16500</v>
      </c>
    </row>
    <row r="67" spans="1:6" ht="52.5">
      <c r="A67" s="35" t="s">
        <v>98</v>
      </c>
      <c r="B67" s="34" t="s">
        <v>342</v>
      </c>
      <c r="C67" s="34" t="s">
        <v>378</v>
      </c>
      <c r="D67" s="33">
        <v>200</v>
      </c>
      <c r="E67" s="33">
        <v>200</v>
      </c>
      <c r="F67" s="50">
        <f t="shared" si="0"/>
        <v>0</v>
      </c>
    </row>
    <row r="68" spans="1:6" ht="52.5">
      <c r="A68" s="35" t="s">
        <v>474</v>
      </c>
      <c r="B68" s="58" t="s">
        <v>342</v>
      </c>
      <c r="C68" s="34" t="s">
        <v>379</v>
      </c>
      <c r="D68" s="33">
        <v>200</v>
      </c>
      <c r="E68" s="33">
        <v>200</v>
      </c>
      <c r="F68" s="50">
        <f t="shared" si="0"/>
        <v>0</v>
      </c>
    </row>
    <row r="69" spans="1:6" ht="12.75">
      <c r="A69" s="35" t="s">
        <v>35</v>
      </c>
      <c r="B69" s="58" t="s">
        <v>342</v>
      </c>
      <c r="C69" s="34" t="s">
        <v>380</v>
      </c>
      <c r="D69" s="33">
        <f>D70</f>
        <v>38635700</v>
      </c>
      <c r="E69" s="33">
        <f>E70</f>
        <v>31286775.71</v>
      </c>
      <c r="F69" s="37">
        <f t="shared" si="0"/>
        <v>7348924.289999999</v>
      </c>
    </row>
    <row r="70" spans="1:6" ht="26.25">
      <c r="A70" s="35" t="s">
        <v>2</v>
      </c>
      <c r="B70" s="58" t="s">
        <v>342</v>
      </c>
      <c r="C70" s="34" t="s">
        <v>381</v>
      </c>
      <c r="D70" s="33">
        <f>D71</f>
        <v>38635700</v>
      </c>
      <c r="E70" s="33">
        <f>E71</f>
        <v>31286775.71</v>
      </c>
      <c r="F70" s="37">
        <f t="shared" si="0"/>
        <v>7348924.289999999</v>
      </c>
    </row>
    <row r="71" spans="1:6" ht="39">
      <c r="A71" s="36" t="s">
        <v>475</v>
      </c>
      <c r="B71" s="58" t="s">
        <v>342</v>
      </c>
      <c r="C71" s="34" t="s">
        <v>382</v>
      </c>
      <c r="D71" s="33">
        <v>38635700</v>
      </c>
      <c r="E71" s="33">
        <v>31286775.71</v>
      </c>
      <c r="F71" s="37">
        <f t="shared" si="0"/>
        <v>7348924.289999999</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73"/>
  <sheetViews>
    <sheetView zoomScaleSheetLayoutView="100" zoomScalePageLayoutView="0" workbookViewId="0" topLeftCell="A179">
      <selection activeCell="F185" sqref="F185"/>
    </sheetView>
  </sheetViews>
  <sheetFormatPr defaultColWidth="9.00390625" defaultRowHeight="12.75"/>
  <cols>
    <col min="1" max="1" width="47.50390625" style="13" customWidth="1"/>
    <col min="2" max="2" width="7.375" style="10" customWidth="1"/>
    <col min="3" max="3" width="25.50390625" style="10" customWidth="1"/>
    <col min="4" max="4" width="14.50390625" style="10" customWidth="1"/>
    <col min="5" max="5" width="16.50390625" style="10" customWidth="1"/>
    <col min="6" max="6" width="14.50390625" style="10" customWidth="1"/>
    <col min="7" max="16384" width="8.875" style="10" customWidth="1"/>
  </cols>
  <sheetData>
    <row r="1" spans="1:6" ht="21" customHeight="1" thickBot="1">
      <c r="A1" s="74" t="s">
        <v>20</v>
      </c>
      <c r="B1" s="75"/>
      <c r="C1" s="75"/>
      <c r="D1" s="75"/>
      <c r="E1" s="75"/>
      <c r="F1" s="75"/>
    </row>
    <row r="2" spans="1:6" ht="60" customHeight="1">
      <c r="A2" s="11" t="s">
        <v>7</v>
      </c>
      <c r="B2" s="11" t="s">
        <v>8</v>
      </c>
      <c r="C2" s="11" t="s">
        <v>21</v>
      </c>
      <c r="D2" s="3" t="s">
        <v>83</v>
      </c>
      <c r="E2" s="11" t="s">
        <v>22</v>
      </c>
      <c r="F2" s="11" t="s">
        <v>27</v>
      </c>
    </row>
    <row r="3" spans="1:6" s="12" customFormat="1" ht="9.75">
      <c r="A3" s="40">
        <v>1</v>
      </c>
      <c r="B3" s="40">
        <v>2</v>
      </c>
      <c r="C3" s="40">
        <v>3</v>
      </c>
      <c r="D3" s="40" t="s">
        <v>11</v>
      </c>
      <c r="E3" s="40" t="s">
        <v>12</v>
      </c>
      <c r="F3" s="40" t="s">
        <v>23</v>
      </c>
    </row>
    <row r="4" spans="1:6" ht="12.75">
      <c r="A4" s="52" t="s">
        <v>99</v>
      </c>
      <c r="B4" s="53" t="s">
        <v>100</v>
      </c>
      <c r="C4" s="53" t="s">
        <v>1</v>
      </c>
      <c r="D4" s="65">
        <v>56659149</v>
      </c>
      <c r="E4" s="65">
        <v>46101611.31</v>
      </c>
      <c r="F4" s="65">
        <f>D4-E4</f>
        <v>10557537.689999998</v>
      </c>
    </row>
    <row r="5" spans="1:6" ht="26.25">
      <c r="A5" s="52" t="s">
        <v>547</v>
      </c>
      <c r="B5" s="53" t="s">
        <v>100</v>
      </c>
      <c r="C5" s="53" t="s">
        <v>101</v>
      </c>
      <c r="D5" s="65">
        <f>D4</f>
        <v>56659149</v>
      </c>
      <c r="E5" s="65">
        <v>46101611.31</v>
      </c>
      <c r="F5" s="65">
        <f>F4</f>
        <v>10557537.689999998</v>
      </c>
    </row>
    <row r="6" spans="1:6" ht="12.75">
      <c r="A6" s="52" t="s">
        <v>102</v>
      </c>
      <c r="B6" s="53" t="s">
        <v>100</v>
      </c>
      <c r="C6" s="53" t="s">
        <v>103</v>
      </c>
      <c r="D6" s="65">
        <v>5080500</v>
      </c>
      <c r="E6" s="65">
        <v>4252997.37</v>
      </c>
      <c r="F6" s="65">
        <v>827502.63</v>
      </c>
    </row>
    <row r="7" spans="1:6" ht="39">
      <c r="A7" s="52" t="s">
        <v>104</v>
      </c>
      <c r="B7" s="53" t="s">
        <v>100</v>
      </c>
      <c r="C7" s="53" t="s">
        <v>105</v>
      </c>
      <c r="D7" s="65">
        <v>903000</v>
      </c>
      <c r="E7" s="65">
        <v>779284.59</v>
      </c>
      <c r="F7" s="65">
        <v>123715.41</v>
      </c>
    </row>
    <row r="8" spans="1:6" ht="26.25" customHeight="1">
      <c r="A8" s="52" t="s">
        <v>78</v>
      </c>
      <c r="B8" s="53" t="s">
        <v>100</v>
      </c>
      <c r="C8" s="53" t="s">
        <v>106</v>
      </c>
      <c r="D8" s="65">
        <v>903000</v>
      </c>
      <c r="E8" s="65">
        <v>779284.59</v>
      </c>
      <c r="F8" s="65">
        <v>123715.41</v>
      </c>
    </row>
    <row r="9" spans="1:6" ht="39">
      <c r="A9" s="52" t="s">
        <v>107</v>
      </c>
      <c r="B9" s="53" t="s">
        <v>100</v>
      </c>
      <c r="C9" s="53" t="s">
        <v>108</v>
      </c>
      <c r="D9" s="65">
        <v>851000</v>
      </c>
      <c r="E9" s="65">
        <v>741766.59</v>
      </c>
      <c r="F9" s="65">
        <v>109233.41</v>
      </c>
    </row>
    <row r="10" spans="1:6" ht="21" customHeight="1">
      <c r="A10" s="52" t="s">
        <v>109</v>
      </c>
      <c r="B10" s="53" t="s">
        <v>100</v>
      </c>
      <c r="C10" s="53" t="s">
        <v>110</v>
      </c>
      <c r="D10" s="65">
        <v>851000</v>
      </c>
      <c r="E10" s="65">
        <v>741766.59</v>
      </c>
      <c r="F10" s="65">
        <v>109233.41</v>
      </c>
    </row>
    <row r="11" spans="1:6" ht="26.25">
      <c r="A11" s="52" t="s">
        <v>111</v>
      </c>
      <c r="B11" s="53" t="s">
        <v>100</v>
      </c>
      <c r="C11" s="53" t="s">
        <v>112</v>
      </c>
      <c r="D11" s="65">
        <v>851000</v>
      </c>
      <c r="E11" s="65">
        <v>741766.59</v>
      </c>
      <c r="F11" s="65">
        <v>109233.41</v>
      </c>
    </row>
    <row r="12" spans="1:6" ht="12.75">
      <c r="A12" s="52" t="s">
        <v>113</v>
      </c>
      <c r="B12" s="53" t="s">
        <v>100</v>
      </c>
      <c r="C12" s="53" t="s">
        <v>114</v>
      </c>
      <c r="D12" s="65">
        <v>653000</v>
      </c>
      <c r="E12" s="65">
        <v>574602.41</v>
      </c>
      <c r="F12" s="65">
        <v>78397.59</v>
      </c>
    </row>
    <row r="13" spans="1:6" ht="12.75">
      <c r="A13" s="52" t="s">
        <v>115</v>
      </c>
      <c r="B13" s="53" t="s">
        <v>100</v>
      </c>
      <c r="C13" s="53" t="s">
        <v>116</v>
      </c>
      <c r="D13" s="65">
        <v>198000</v>
      </c>
      <c r="E13" s="65">
        <v>167164.18</v>
      </c>
      <c r="F13" s="65">
        <v>30835.82</v>
      </c>
    </row>
    <row r="14" spans="1:6" ht="39">
      <c r="A14" s="52" t="s">
        <v>117</v>
      </c>
      <c r="B14" s="53" t="s">
        <v>100</v>
      </c>
      <c r="C14" s="53" t="s">
        <v>509</v>
      </c>
      <c r="D14" s="65">
        <v>52000</v>
      </c>
      <c r="E14" s="65">
        <v>37518</v>
      </c>
      <c r="F14" s="65">
        <v>14482</v>
      </c>
    </row>
    <row r="15" spans="1:6" ht="19.5" customHeight="1">
      <c r="A15" s="52" t="s">
        <v>109</v>
      </c>
      <c r="B15" s="53" t="s">
        <v>100</v>
      </c>
      <c r="C15" s="53" t="s">
        <v>118</v>
      </c>
      <c r="D15" s="65">
        <v>52000</v>
      </c>
      <c r="E15" s="65">
        <v>37518</v>
      </c>
      <c r="F15" s="65">
        <v>14482</v>
      </c>
    </row>
    <row r="16" spans="1:6" ht="26.25">
      <c r="A16" s="52" t="s">
        <v>111</v>
      </c>
      <c r="B16" s="53" t="s">
        <v>100</v>
      </c>
      <c r="C16" s="53" t="s">
        <v>119</v>
      </c>
      <c r="D16" s="65">
        <v>52000</v>
      </c>
      <c r="E16" s="65">
        <v>37518</v>
      </c>
      <c r="F16" s="65">
        <v>14482</v>
      </c>
    </row>
    <row r="17" spans="1:6" ht="12.75">
      <c r="A17" s="52" t="s">
        <v>120</v>
      </c>
      <c r="B17" s="53" t="s">
        <v>100</v>
      </c>
      <c r="C17" s="53" t="s">
        <v>121</v>
      </c>
      <c r="D17" s="65">
        <v>52000</v>
      </c>
      <c r="E17" s="65">
        <v>37518</v>
      </c>
      <c r="F17" s="65">
        <v>14482</v>
      </c>
    </row>
    <row r="18" spans="1:6" ht="52.5">
      <c r="A18" s="52" t="s">
        <v>122</v>
      </c>
      <c r="B18" s="53" t="s">
        <v>100</v>
      </c>
      <c r="C18" s="53" t="s">
        <v>123</v>
      </c>
      <c r="D18" s="65">
        <v>3724400</v>
      </c>
      <c r="E18" s="65">
        <v>3091803.05</v>
      </c>
      <c r="F18" s="65">
        <v>632596.95</v>
      </c>
    </row>
    <row r="19" spans="1:6" ht="55.5" customHeight="1">
      <c r="A19" s="52" t="s">
        <v>124</v>
      </c>
      <c r="B19" s="53" t="s">
        <v>100</v>
      </c>
      <c r="C19" s="53" t="s">
        <v>125</v>
      </c>
      <c r="D19" s="65">
        <v>3724200</v>
      </c>
      <c r="E19" s="65">
        <v>3091603.05</v>
      </c>
      <c r="F19" s="65">
        <v>632596.95</v>
      </c>
    </row>
    <row r="20" spans="1:6" ht="39">
      <c r="A20" s="52" t="s">
        <v>107</v>
      </c>
      <c r="B20" s="53" t="s">
        <v>100</v>
      </c>
      <c r="C20" s="53" t="s">
        <v>126</v>
      </c>
      <c r="D20" s="65">
        <v>2675000</v>
      </c>
      <c r="E20" s="65">
        <v>2280569.3</v>
      </c>
      <c r="F20" s="65">
        <v>394430.7</v>
      </c>
    </row>
    <row r="21" spans="1:6" ht="12.75">
      <c r="A21" s="52" t="s">
        <v>109</v>
      </c>
      <c r="B21" s="53" t="s">
        <v>100</v>
      </c>
      <c r="C21" s="53" t="s">
        <v>127</v>
      </c>
      <c r="D21" s="65">
        <v>2675000</v>
      </c>
      <c r="E21" s="65">
        <v>2280569.3</v>
      </c>
      <c r="F21" s="65">
        <v>394430.7</v>
      </c>
    </row>
    <row r="22" spans="1:6" ht="26.25">
      <c r="A22" s="52" t="s">
        <v>111</v>
      </c>
      <c r="B22" s="53" t="s">
        <v>100</v>
      </c>
      <c r="C22" s="53" t="s">
        <v>128</v>
      </c>
      <c r="D22" s="65">
        <v>2675000</v>
      </c>
      <c r="E22" s="65">
        <v>2280569.3</v>
      </c>
      <c r="F22" s="65">
        <v>394430.7</v>
      </c>
    </row>
    <row r="23" spans="1:6" ht="12.75">
      <c r="A23" s="52" t="s">
        <v>113</v>
      </c>
      <c r="B23" s="53" t="s">
        <v>100</v>
      </c>
      <c r="C23" s="53" t="s">
        <v>129</v>
      </c>
      <c r="D23" s="65">
        <v>2055000</v>
      </c>
      <c r="E23" s="65">
        <v>1780309.31</v>
      </c>
      <c r="F23" s="65">
        <v>274690.69</v>
      </c>
    </row>
    <row r="24" spans="1:6" ht="12.75">
      <c r="A24" s="52" t="s">
        <v>115</v>
      </c>
      <c r="B24" s="53" t="s">
        <v>100</v>
      </c>
      <c r="C24" s="53" t="s">
        <v>130</v>
      </c>
      <c r="D24" s="65">
        <v>620000</v>
      </c>
      <c r="E24" s="65">
        <v>500259.99</v>
      </c>
      <c r="F24" s="65">
        <v>119740.01</v>
      </c>
    </row>
    <row r="25" spans="1:6" ht="39">
      <c r="A25" s="52" t="s">
        <v>117</v>
      </c>
      <c r="B25" s="53" t="s">
        <v>100</v>
      </c>
      <c r="C25" s="53" t="s">
        <v>131</v>
      </c>
      <c r="D25" s="65">
        <v>185000</v>
      </c>
      <c r="E25" s="65">
        <v>134006.4</v>
      </c>
      <c r="F25" s="65">
        <v>50993.6</v>
      </c>
    </row>
    <row r="26" spans="1:6" ht="12.75">
      <c r="A26" s="52" t="s">
        <v>109</v>
      </c>
      <c r="B26" s="53" t="s">
        <v>100</v>
      </c>
      <c r="C26" s="53" t="s">
        <v>132</v>
      </c>
      <c r="D26" s="65">
        <v>185000</v>
      </c>
      <c r="E26" s="65">
        <v>134006.4</v>
      </c>
      <c r="F26" s="65">
        <v>50993.6</v>
      </c>
    </row>
    <row r="27" spans="1:6" ht="26.25">
      <c r="A27" s="52" t="s">
        <v>111</v>
      </c>
      <c r="B27" s="53" t="s">
        <v>100</v>
      </c>
      <c r="C27" s="53" t="s">
        <v>133</v>
      </c>
      <c r="D27" s="65">
        <v>185000</v>
      </c>
      <c r="E27" s="65">
        <v>134006.4</v>
      </c>
      <c r="F27" s="65">
        <v>50993.6</v>
      </c>
    </row>
    <row r="28" spans="1:6" ht="12.75">
      <c r="A28" s="52" t="s">
        <v>120</v>
      </c>
      <c r="B28" s="53" t="s">
        <v>100</v>
      </c>
      <c r="C28" s="53" t="s">
        <v>134</v>
      </c>
      <c r="D28" s="65">
        <v>185000</v>
      </c>
      <c r="E28" s="65">
        <v>134006.4</v>
      </c>
      <c r="F28" s="65">
        <v>50993.6</v>
      </c>
    </row>
    <row r="29" spans="1:6" ht="39">
      <c r="A29" s="52" t="s">
        <v>117</v>
      </c>
      <c r="B29" s="53" t="s">
        <v>100</v>
      </c>
      <c r="C29" s="54" t="s">
        <v>529</v>
      </c>
      <c r="D29" s="65">
        <v>23000</v>
      </c>
      <c r="E29" s="65">
        <v>22654.52</v>
      </c>
      <c r="F29" s="65">
        <v>345.48</v>
      </c>
    </row>
    <row r="30" spans="1:6" ht="12.75">
      <c r="A30" s="52" t="s">
        <v>109</v>
      </c>
      <c r="B30" s="53" t="s">
        <v>100</v>
      </c>
      <c r="C30" s="54" t="s">
        <v>530</v>
      </c>
      <c r="D30" s="65">
        <v>23000</v>
      </c>
      <c r="E30" s="65">
        <v>22654.52</v>
      </c>
      <c r="F30" s="65">
        <v>345.48</v>
      </c>
    </row>
    <row r="31" spans="1:6" ht="26.25">
      <c r="A31" s="52" t="s">
        <v>111</v>
      </c>
      <c r="B31" s="53" t="s">
        <v>100</v>
      </c>
      <c r="C31" s="54" t="s">
        <v>553</v>
      </c>
      <c r="D31" s="65">
        <f>D32</f>
        <v>700</v>
      </c>
      <c r="E31" s="65">
        <v>400</v>
      </c>
      <c r="F31" s="65">
        <f>F32</f>
        <v>300</v>
      </c>
    </row>
    <row r="32" spans="1:6" ht="12.75">
      <c r="A32" s="52" t="s">
        <v>120</v>
      </c>
      <c r="B32" s="53" t="s">
        <v>100</v>
      </c>
      <c r="C32" s="54" t="s">
        <v>550</v>
      </c>
      <c r="D32" s="65">
        <v>700</v>
      </c>
      <c r="E32" s="65">
        <v>400</v>
      </c>
      <c r="F32" s="65">
        <f>D32-E32</f>
        <v>300</v>
      </c>
    </row>
    <row r="33" spans="1:6" ht="12.75">
      <c r="A33" s="52" t="s">
        <v>140</v>
      </c>
      <c r="B33" s="53" t="s">
        <v>100</v>
      </c>
      <c r="C33" s="54" t="s">
        <v>545</v>
      </c>
      <c r="D33" s="65">
        <f>D34+D35</f>
        <v>22300</v>
      </c>
      <c r="E33" s="65">
        <v>22254.52</v>
      </c>
      <c r="F33" s="65">
        <f>D33-E33</f>
        <v>45.47999999999956</v>
      </c>
    </row>
    <row r="34" spans="1:6" ht="12.75">
      <c r="A34" s="52" t="s">
        <v>479</v>
      </c>
      <c r="B34" s="53" t="s">
        <v>100</v>
      </c>
      <c r="C34" s="54" t="s">
        <v>546</v>
      </c>
      <c r="D34" s="65">
        <v>13300</v>
      </c>
      <c r="E34" s="65">
        <v>13254.52</v>
      </c>
      <c r="F34" s="65">
        <f>D34-E34</f>
        <v>45.47999999999956</v>
      </c>
    </row>
    <row r="35" spans="1:6" ht="12.75">
      <c r="A35" s="52" t="s">
        <v>148</v>
      </c>
      <c r="B35" s="53" t="s">
        <v>100</v>
      </c>
      <c r="C35" s="54" t="s">
        <v>541</v>
      </c>
      <c r="D35" s="65">
        <v>9000</v>
      </c>
      <c r="E35" s="65">
        <v>9000</v>
      </c>
      <c r="F35" s="67">
        <v>0</v>
      </c>
    </row>
    <row r="36" spans="1:6" ht="39">
      <c r="A36" s="52" t="s">
        <v>135</v>
      </c>
      <c r="B36" s="53" t="s">
        <v>100</v>
      </c>
      <c r="C36" s="53" t="s">
        <v>138</v>
      </c>
      <c r="D36" s="65">
        <v>841200</v>
      </c>
      <c r="E36" s="65">
        <v>654372.83</v>
      </c>
      <c r="F36" s="65">
        <v>186827.17</v>
      </c>
    </row>
    <row r="37" spans="1:6" ht="12.75">
      <c r="A37" s="52" t="s">
        <v>109</v>
      </c>
      <c r="B37" s="53" t="s">
        <v>100</v>
      </c>
      <c r="C37" s="53" t="s">
        <v>139</v>
      </c>
      <c r="D37" s="65">
        <v>541200</v>
      </c>
      <c r="E37" s="65">
        <v>434689.33</v>
      </c>
      <c r="F37" s="65">
        <v>106510.67</v>
      </c>
    </row>
    <row r="38" spans="1:6" ht="12.75">
      <c r="A38" s="52" t="s">
        <v>140</v>
      </c>
      <c r="B38" s="53" t="s">
        <v>100</v>
      </c>
      <c r="C38" s="53" t="s">
        <v>141</v>
      </c>
      <c r="D38" s="65">
        <v>541200</v>
      </c>
      <c r="E38" s="65">
        <v>434689.33</v>
      </c>
      <c r="F38" s="65">
        <v>106510.67</v>
      </c>
    </row>
    <row r="39" spans="1:6" ht="12.75">
      <c r="A39" s="52" t="s">
        <v>142</v>
      </c>
      <c r="B39" s="53" t="s">
        <v>100</v>
      </c>
      <c r="C39" s="53" t="s">
        <v>143</v>
      </c>
      <c r="D39" s="65">
        <v>48000</v>
      </c>
      <c r="E39" s="65">
        <v>44905.33</v>
      </c>
      <c r="F39" s="65">
        <v>3094.67</v>
      </c>
    </row>
    <row r="40" spans="1:6" ht="12.75">
      <c r="A40" s="52" t="s">
        <v>479</v>
      </c>
      <c r="B40" s="53" t="s">
        <v>100</v>
      </c>
      <c r="C40" s="53" t="s">
        <v>480</v>
      </c>
      <c r="D40" s="65">
        <v>500</v>
      </c>
      <c r="E40" s="65">
        <v>450</v>
      </c>
      <c r="F40" s="65">
        <v>50</v>
      </c>
    </row>
    <row r="41" spans="1:6" ht="12.75">
      <c r="A41" s="52" t="s">
        <v>144</v>
      </c>
      <c r="B41" s="53" t="s">
        <v>100</v>
      </c>
      <c r="C41" s="53" t="s">
        <v>145</v>
      </c>
      <c r="D41" s="65">
        <v>157800</v>
      </c>
      <c r="E41" s="65">
        <v>113120.72</v>
      </c>
      <c r="F41" s="65">
        <v>44679.28</v>
      </c>
    </row>
    <row r="42" spans="1:6" ht="12.75">
      <c r="A42" s="52" t="s">
        <v>146</v>
      </c>
      <c r="B42" s="53" t="s">
        <v>100</v>
      </c>
      <c r="C42" s="53" t="s">
        <v>147</v>
      </c>
      <c r="D42" s="65">
        <v>66500</v>
      </c>
      <c r="E42" s="65">
        <v>52801.24</v>
      </c>
      <c r="F42" s="65">
        <v>13698.76</v>
      </c>
    </row>
    <row r="43" spans="1:6" ht="12.75">
      <c r="A43" s="52" t="s">
        <v>148</v>
      </c>
      <c r="B43" s="53" t="s">
        <v>100</v>
      </c>
      <c r="C43" s="53" t="s">
        <v>149</v>
      </c>
      <c r="D43" s="65">
        <v>268400</v>
      </c>
      <c r="E43" s="65">
        <v>223412.04</v>
      </c>
      <c r="F43" s="65">
        <v>44987.96</v>
      </c>
    </row>
    <row r="44" spans="1:6" ht="12.75">
      <c r="A44" s="52" t="s">
        <v>136</v>
      </c>
      <c r="B44" s="53" t="s">
        <v>100</v>
      </c>
      <c r="C44" s="53" t="s">
        <v>151</v>
      </c>
      <c r="D44" s="65">
        <v>300000</v>
      </c>
      <c r="E44" s="65">
        <v>219683.5</v>
      </c>
      <c r="F44" s="65">
        <v>80316.5</v>
      </c>
    </row>
    <row r="45" spans="1:6" ht="12.75">
      <c r="A45" s="52" t="s">
        <v>152</v>
      </c>
      <c r="B45" s="53" t="s">
        <v>100</v>
      </c>
      <c r="C45" s="53" t="s">
        <v>431</v>
      </c>
      <c r="D45" s="65">
        <v>90000</v>
      </c>
      <c r="E45" s="65">
        <v>37690</v>
      </c>
      <c r="F45" s="65">
        <v>52310</v>
      </c>
    </row>
    <row r="46" spans="1:6" ht="12.75">
      <c r="A46" s="52" t="s">
        <v>137</v>
      </c>
      <c r="B46" s="53" t="s">
        <v>100</v>
      </c>
      <c r="C46" s="53" t="s">
        <v>153</v>
      </c>
      <c r="D46" s="65">
        <v>210000</v>
      </c>
      <c r="E46" s="65">
        <v>181993.5</v>
      </c>
      <c r="F46" s="65">
        <v>28006.5</v>
      </c>
    </row>
    <row r="47" spans="1:6" ht="12.75">
      <c r="A47" s="52" t="s">
        <v>158</v>
      </c>
      <c r="B47" s="53" t="s">
        <v>100</v>
      </c>
      <c r="C47" s="53" t="s">
        <v>159</v>
      </c>
      <c r="D47" s="65">
        <v>200</v>
      </c>
      <c r="E47" s="65">
        <v>200</v>
      </c>
      <c r="F47" s="65" t="s">
        <v>85</v>
      </c>
    </row>
    <row r="48" spans="1:6" ht="92.25">
      <c r="A48" s="52" t="s">
        <v>391</v>
      </c>
      <c r="B48" s="53" t="s">
        <v>100</v>
      </c>
      <c r="C48" s="53" t="s">
        <v>160</v>
      </c>
      <c r="D48" s="65">
        <v>200</v>
      </c>
      <c r="E48" s="65">
        <v>200</v>
      </c>
      <c r="F48" s="65" t="s">
        <v>85</v>
      </c>
    </row>
    <row r="49" spans="1:6" ht="39">
      <c r="A49" s="52" t="s">
        <v>135</v>
      </c>
      <c r="B49" s="53" t="s">
        <v>100</v>
      </c>
      <c r="C49" s="53" t="s">
        <v>161</v>
      </c>
      <c r="D49" s="65">
        <v>200</v>
      </c>
      <c r="E49" s="65">
        <v>200</v>
      </c>
      <c r="F49" s="65" t="s">
        <v>85</v>
      </c>
    </row>
    <row r="50" spans="1:6" ht="12.75">
      <c r="A50" s="52" t="s">
        <v>136</v>
      </c>
      <c r="B50" s="53" t="s">
        <v>100</v>
      </c>
      <c r="C50" s="53" t="s">
        <v>162</v>
      </c>
      <c r="D50" s="65">
        <v>200</v>
      </c>
      <c r="E50" s="65">
        <v>200</v>
      </c>
      <c r="F50" s="65" t="s">
        <v>85</v>
      </c>
    </row>
    <row r="51" spans="1:6" ht="12.75">
      <c r="A51" s="52" t="s">
        <v>137</v>
      </c>
      <c r="B51" s="53" t="s">
        <v>100</v>
      </c>
      <c r="C51" s="53" t="s">
        <v>163</v>
      </c>
      <c r="D51" s="65">
        <v>200</v>
      </c>
      <c r="E51" s="65">
        <v>200</v>
      </c>
      <c r="F51" s="65" t="s">
        <v>85</v>
      </c>
    </row>
    <row r="52" spans="1:6" ht="12.75">
      <c r="A52" s="52" t="s">
        <v>164</v>
      </c>
      <c r="B52" s="53" t="s">
        <v>100</v>
      </c>
      <c r="C52" s="53" t="s">
        <v>165</v>
      </c>
      <c r="D52" s="65">
        <v>10000</v>
      </c>
      <c r="E52" s="65" t="s">
        <v>85</v>
      </c>
      <c r="F52" s="65">
        <v>10000</v>
      </c>
    </row>
    <row r="53" spans="1:6" ht="26.25">
      <c r="A53" s="52" t="s">
        <v>166</v>
      </c>
      <c r="B53" s="53" t="s">
        <v>100</v>
      </c>
      <c r="C53" s="53" t="s">
        <v>167</v>
      </c>
      <c r="D53" s="65">
        <v>10000</v>
      </c>
      <c r="E53" s="65" t="s">
        <v>85</v>
      </c>
      <c r="F53" s="65">
        <v>10000</v>
      </c>
    </row>
    <row r="54" spans="1:6" ht="66">
      <c r="A54" s="52" t="s">
        <v>432</v>
      </c>
      <c r="B54" s="53" t="s">
        <v>100</v>
      </c>
      <c r="C54" s="53" t="s">
        <v>168</v>
      </c>
      <c r="D54" s="65">
        <v>10000</v>
      </c>
      <c r="E54" s="65" t="s">
        <v>85</v>
      </c>
      <c r="F54" s="65">
        <v>10000</v>
      </c>
    </row>
    <row r="55" spans="1:6" ht="12.75">
      <c r="A55" s="52" t="s">
        <v>169</v>
      </c>
      <c r="B55" s="53" t="s">
        <v>100</v>
      </c>
      <c r="C55" s="53" t="s">
        <v>170</v>
      </c>
      <c r="D55" s="65">
        <v>10000</v>
      </c>
      <c r="E55" s="65" t="s">
        <v>85</v>
      </c>
      <c r="F55" s="65">
        <v>10000</v>
      </c>
    </row>
    <row r="56" spans="1:6" ht="12.75">
      <c r="A56" s="52" t="s">
        <v>109</v>
      </c>
      <c r="B56" s="53" t="s">
        <v>100</v>
      </c>
      <c r="C56" s="53" t="s">
        <v>171</v>
      </c>
      <c r="D56" s="65">
        <v>10000</v>
      </c>
      <c r="E56" s="65" t="s">
        <v>85</v>
      </c>
      <c r="F56" s="65">
        <v>10000</v>
      </c>
    </row>
    <row r="57" spans="1:6" ht="12.75">
      <c r="A57" s="52" t="s">
        <v>150</v>
      </c>
      <c r="B57" s="53" t="s">
        <v>100</v>
      </c>
      <c r="C57" s="53" t="s">
        <v>172</v>
      </c>
      <c r="D57" s="65">
        <v>10000</v>
      </c>
      <c r="E57" s="65" t="s">
        <v>85</v>
      </c>
      <c r="F57" s="65">
        <v>10000</v>
      </c>
    </row>
    <row r="58" spans="1:6" ht="12.75">
      <c r="A58" s="52" t="s">
        <v>173</v>
      </c>
      <c r="B58" s="53" t="s">
        <v>100</v>
      </c>
      <c r="C58" s="53" t="s">
        <v>174</v>
      </c>
      <c r="D58" s="65">
        <v>443100</v>
      </c>
      <c r="E58" s="65">
        <v>381909.73</v>
      </c>
      <c r="F58" s="65">
        <v>61190.27</v>
      </c>
    </row>
    <row r="59" spans="1:6" ht="66">
      <c r="A59" s="52" t="s">
        <v>124</v>
      </c>
      <c r="B59" s="53" t="s">
        <v>100</v>
      </c>
      <c r="C59" s="53" t="s">
        <v>175</v>
      </c>
      <c r="D59" s="65">
        <v>69900</v>
      </c>
      <c r="E59" s="65">
        <v>57884</v>
      </c>
      <c r="F59" s="65">
        <v>12016</v>
      </c>
    </row>
    <row r="60" spans="1:6" ht="144.75">
      <c r="A60" s="52" t="s">
        <v>154</v>
      </c>
      <c r="B60" s="53" t="s">
        <v>100</v>
      </c>
      <c r="C60" s="53" t="s">
        <v>176</v>
      </c>
      <c r="D60" s="65">
        <v>46400</v>
      </c>
      <c r="E60" s="65">
        <v>41800</v>
      </c>
      <c r="F60" s="65">
        <v>4600</v>
      </c>
    </row>
    <row r="61" spans="1:6" ht="12.75">
      <c r="A61" s="52" t="s">
        <v>35</v>
      </c>
      <c r="B61" s="53" t="s">
        <v>100</v>
      </c>
      <c r="C61" s="53" t="s">
        <v>177</v>
      </c>
      <c r="D61" s="65">
        <v>46400</v>
      </c>
      <c r="E61" s="65">
        <v>41800</v>
      </c>
      <c r="F61" s="65">
        <v>4600</v>
      </c>
    </row>
    <row r="62" spans="1:6" ht="12.75">
      <c r="A62" s="52" t="s">
        <v>109</v>
      </c>
      <c r="B62" s="53" t="s">
        <v>100</v>
      </c>
      <c r="C62" s="53" t="s">
        <v>178</v>
      </c>
      <c r="D62" s="65">
        <v>46400</v>
      </c>
      <c r="E62" s="65">
        <v>41800</v>
      </c>
      <c r="F62" s="65">
        <v>4600</v>
      </c>
    </row>
    <row r="63" spans="1:6" ht="12.75">
      <c r="A63" s="52" t="s">
        <v>155</v>
      </c>
      <c r="B63" s="53" t="s">
        <v>100</v>
      </c>
      <c r="C63" s="53" t="s">
        <v>179</v>
      </c>
      <c r="D63" s="65">
        <v>46400</v>
      </c>
      <c r="E63" s="65">
        <v>41800</v>
      </c>
      <c r="F63" s="65">
        <v>4600</v>
      </c>
    </row>
    <row r="64" spans="1:6" ht="26.25">
      <c r="A64" s="52" t="s">
        <v>156</v>
      </c>
      <c r="B64" s="53" t="s">
        <v>100</v>
      </c>
      <c r="C64" s="53" t="s">
        <v>180</v>
      </c>
      <c r="D64" s="65">
        <v>46400</v>
      </c>
      <c r="E64" s="65">
        <v>41800</v>
      </c>
      <c r="F64" s="65">
        <v>4600</v>
      </c>
    </row>
    <row r="65" spans="1:6" ht="92.25">
      <c r="A65" s="52" t="s">
        <v>554</v>
      </c>
      <c r="B65" s="53" t="s">
        <v>100</v>
      </c>
      <c r="C65" s="53" t="s">
        <v>181</v>
      </c>
      <c r="D65" s="65">
        <v>23500</v>
      </c>
      <c r="E65" s="65">
        <v>16084</v>
      </c>
      <c r="F65" s="65">
        <v>7416</v>
      </c>
    </row>
    <row r="66" spans="1:6" ht="26.25">
      <c r="A66" s="52" t="s">
        <v>182</v>
      </c>
      <c r="B66" s="53" t="s">
        <v>100</v>
      </c>
      <c r="C66" s="53" t="s">
        <v>183</v>
      </c>
      <c r="D66" s="65">
        <v>12500</v>
      </c>
      <c r="E66" s="65">
        <v>9268</v>
      </c>
      <c r="F66" s="65">
        <v>3232</v>
      </c>
    </row>
    <row r="67" spans="1:6" ht="12.75">
      <c r="A67" s="52" t="s">
        <v>109</v>
      </c>
      <c r="B67" s="53" t="s">
        <v>100</v>
      </c>
      <c r="C67" s="53" t="s">
        <v>184</v>
      </c>
      <c r="D67" s="65">
        <v>12500</v>
      </c>
      <c r="E67" s="65">
        <v>9268</v>
      </c>
      <c r="F67" s="65">
        <v>3232</v>
      </c>
    </row>
    <row r="68" spans="1:6" ht="12.75">
      <c r="A68" s="52" t="s">
        <v>150</v>
      </c>
      <c r="B68" s="53" t="s">
        <v>100</v>
      </c>
      <c r="C68" s="53" t="s">
        <v>185</v>
      </c>
      <c r="D68" s="65">
        <v>12500</v>
      </c>
      <c r="E68" s="65">
        <v>9268</v>
      </c>
      <c r="F68" s="65">
        <v>3232</v>
      </c>
    </row>
    <row r="69" spans="1:6" ht="12.75">
      <c r="A69" s="52" t="s">
        <v>452</v>
      </c>
      <c r="B69" s="53" t="s">
        <v>100</v>
      </c>
      <c r="C69" s="53" t="s">
        <v>186</v>
      </c>
      <c r="D69" s="65">
        <v>6000</v>
      </c>
      <c r="E69" s="65">
        <v>1816</v>
      </c>
      <c r="F69" s="65">
        <v>4184</v>
      </c>
    </row>
    <row r="70" spans="1:6" ht="12.75">
      <c r="A70" s="52" t="s">
        <v>109</v>
      </c>
      <c r="B70" s="53" t="s">
        <v>100</v>
      </c>
      <c r="C70" s="53" t="s">
        <v>187</v>
      </c>
      <c r="D70" s="65">
        <v>6000</v>
      </c>
      <c r="E70" s="65">
        <v>1816</v>
      </c>
      <c r="F70" s="65">
        <v>4184</v>
      </c>
    </row>
    <row r="71" spans="1:6" ht="12.75">
      <c r="A71" s="52" t="s">
        <v>150</v>
      </c>
      <c r="B71" s="53" t="s">
        <v>100</v>
      </c>
      <c r="C71" s="53" t="s">
        <v>188</v>
      </c>
      <c r="D71" s="65">
        <v>6000</v>
      </c>
      <c r="E71" s="65">
        <v>1816</v>
      </c>
      <c r="F71" s="65">
        <v>4184</v>
      </c>
    </row>
    <row r="72" spans="1:6" ht="12.75">
      <c r="A72" s="52" t="s">
        <v>433</v>
      </c>
      <c r="B72" s="53" t="s">
        <v>100</v>
      </c>
      <c r="C72" s="53" t="s">
        <v>434</v>
      </c>
      <c r="D72" s="65">
        <v>5000</v>
      </c>
      <c r="E72" s="65">
        <v>5000</v>
      </c>
      <c r="F72" s="65" t="s">
        <v>85</v>
      </c>
    </row>
    <row r="73" spans="1:6" ht="12.75">
      <c r="A73" s="52" t="s">
        <v>109</v>
      </c>
      <c r="B73" s="53" t="s">
        <v>100</v>
      </c>
      <c r="C73" s="53" t="s">
        <v>435</v>
      </c>
      <c r="D73" s="65">
        <v>5000</v>
      </c>
      <c r="E73" s="65">
        <v>5000</v>
      </c>
      <c r="F73" s="65" t="s">
        <v>85</v>
      </c>
    </row>
    <row r="74" spans="1:6" ht="12.75">
      <c r="A74" s="52" t="s">
        <v>150</v>
      </c>
      <c r="B74" s="53" t="s">
        <v>100</v>
      </c>
      <c r="C74" s="53" t="s">
        <v>436</v>
      </c>
      <c r="D74" s="65">
        <v>5000</v>
      </c>
      <c r="E74" s="65">
        <v>5000</v>
      </c>
      <c r="F74" s="65" t="s">
        <v>85</v>
      </c>
    </row>
    <row r="75" spans="1:6" ht="66">
      <c r="A75" s="52" t="s">
        <v>157</v>
      </c>
      <c r="B75" s="53" t="s">
        <v>100</v>
      </c>
      <c r="C75" s="53" t="s">
        <v>189</v>
      </c>
      <c r="D75" s="65">
        <v>15200</v>
      </c>
      <c r="E75" s="65">
        <v>12000</v>
      </c>
      <c r="F75" s="65">
        <v>3200</v>
      </c>
    </row>
    <row r="76" spans="1:6" ht="105">
      <c r="A76" s="52" t="s">
        <v>555</v>
      </c>
      <c r="B76" s="53" t="s">
        <v>100</v>
      </c>
      <c r="C76" s="53" t="s">
        <v>190</v>
      </c>
      <c r="D76" s="65">
        <v>15200</v>
      </c>
      <c r="E76" s="65">
        <v>12000</v>
      </c>
      <c r="F76" s="65">
        <v>3200</v>
      </c>
    </row>
    <row r="77" spans="1:6" ht="39">
      <c r="A77" s="52" t="s">
        <v>135</v>
      </c>
      <c r="B77" s="53" t="s">
        <v>100</v>
      </c>
      <c r="C77" s="53" t="s">
        <v>191</v>
      </c>
      <c r="D77" s="65">
        <v>15200</v>
      </c>
      <c r="E77" s="65">
        <v>12000</v>
      </c>
      <c r="F77" s="65">
        <v>3200</v>
      </c>
    </row>
    <row r="78" spans="1:6" ht="12.75">
      <c r="A78" s="52" t="s">
        <v>109</v>
      </c>
      <c r="B78" s="53" t="s">
        <v>100</v>
      </c>
      <c r="C78" s="53" t="s">
        <v>192</v>
      </c>
      <c r="D78" s="65">
        <v>15200</v>
      </c>
      <c r="E78" s="65">
        <v>12000</v>
      </c>
      <c r="F78" s="65">
        <v>3200</v>
      </c>
    </row>
    <row r="79" spans="1:6" ht="12.75">
      <c r="A79" s="52" t="s">
        <v>140</v>
      </c>
      <c r="B79" s="53" t="s">
        <v>100</v>
      </c>
      <c r="C79" s="53" t="s">
        <v>193</v>
      </c>
      <c r="D79" s="65">
        <v>15200</v>
      </c>
      <c r="E79" s="65">
        <v>12000</v>
      </c>
      <c r="F79" s="65">
        <v>3200</v>
      </c>
    </row>
    <row r="80" spans="1:6" ht="12.75">
      <c r="A80" s="52" t="s">
        <v>148</v>
      </c>
      <c r="B80" s="53" t="s">
        <v>100</v>
      </c>
      <c r="C80" s="53" t="s">
        <v>194</v>
      </c>
      <c r="D80" s="65">
        <v>15200</v>
      </c>
      <c r="E80" s="65">
        <v>12000</v>
      </c>
      <c r="F80" s="65">
        <v>3200</v>
      </c>
    </row>
    <row r="81" spans="1:6" ht="39">
      <c r="A81" s="52" t="s">
        <v>195</v>
      </c>
      <c r="B81" s="53" t="s">
        <v>100</v>
      </c>
      <c r="C81" s="53" t="s">
        <v>196</v>
      </c>
      <c r="D81" s="65">
        <v>85000</v>
      </c>
      <c r="E81" s="65">
        <v>58420.34</v>
      </c>
      <c r="F81" s="65">
        <v>26579.66</v>
      </c>
    </row>
    <row r="82" spans="1:6" ht="118.5">
      <c r="A82" s="52" t="s">
        <v>197</v>
      </c>
      <c r="B82" s="53" t="s">
        <v>100</v>
      </c>
      <c r="C82" s="53" t="s">
        <v>198</v>
      </c>
      <c r="D82" s="65">
        <v>85000</v>
      </c>
      <c r="E82" s="65">
        <v>58420.34</v>
      </c>
      <c r="F82" s="65">
        <v>26579.66</v>
      </c>
    </row>
    <row r="83" spans="1:6" ht="39">
      <c r="A83" s="52" t="s">
        <v>135</v>
      </c>
      <c r="B83" s="53" t="s">
        <v>100</v>
      </c>
      <c r="C83" s="53" t="s">
        <v>199</v>
      </c>
      <c r="D83" s="65">
        <v>85000</v>
      </c>
      <c r="E83" s="65">
        <v>58420.34</v>
      </c>
      <c r="F83" s="65">
        <v>26579.66</v>
      </c>
    </row>
    <row r="84" spans="1:6" ht="12.75">
      <c r="A84" s="52" t="s">
        <v>109</v>
      </c>
      <c r="B84" s="53" t="s">
        <v>100</v>
      </c>
      <c r="C84" s="53" t="s">
        <v>200</v>
      </c>
      <c r="D84" s="65">
        <v>85000</v>
      </c>
      <c r="E84" s="65">
        <v>58420.34</v>
      </c>
      <c r="F84" s="65">
        <v>26579.66</v>
      </c>
    </row>
    <row r="85" spans="1:6" ht="12.75">
      <c r="A85" s="52" t="s">
        <v>140</v>
      </c>
      <c r="B85" s="53" t="s">
        <v>100</v>
      </c>
      <c r="C85" s="53" t="s">
        <v>201</v>
      </c>
      <c r="D85" s="65">
        <v>85000</v>
      </c>
      <c r="E85" s="65">
        <v>58420.34</v>
      </c>
      <c r="F85" s="65">
        <v>26579.66</v>
      </c>
    </row>
    <row r="86" spans="1:6" ht="12.75">
      <c r="A86" s="52" t="s">
        <v>148</v>
      </c>
      <c r="B86" s="53" t="s">
        <v>100</v>
      </c>
      <c r="C86" s="53" t="s">
        <v>202</v>
      </c>
      <c r="D86" s="65">
        <v>85000</v>
      </c>
      <c r="E86" s="65">
        <v>58420.34</v>
      </c>
      <c r="F86" s="65">
        <v>26579.66</v>
      </c>
    </row>
    <row r="87" spans="1:6" ht="12.75">
      <c r="A87" s="52" t="s">
        <v>158</v>
      </c>
      <c r="B87" s="53" t="s">
        <v>100</v>
      </c>
      <c r="C87" s="53" t="s">
        <v>437</v>
      </c>
      <c r="D87" s="65">
        <v>273000</v>
      </c>
      <c r="E87" s="65">
        <v>253605.39</v>
      </c>
      <c r="F87" s="65">
        <v>19394.61</v>
      </c>
    </row>
    <row r="88" spans="1:6" ht="105">
      <c r="A88" s="52" t="s">
        <v>556</v>
      </c>
      <c r="B88" s="53" t="s">
        <v>100</v>
      </c>
      <c r="C88" s="53" t="s">
        <v>492</v>
      </c>
      <c r="D88" s="65">
        <v>97000</v>
      </c>
      <c r="E88" s="65">
        <v>77605.39</v>
      </c>
      <c r="F88" s="65">
        <v>19394.61</v>
      </c>
    </row>
    <row r="89" spans="1:6" ht="39">
      <c r="A89" s="52" t="s">
        <v>135</v>
      </c>
      <c r="B89" s="53" t="s">
        <v>100</v>
      </c>
      <c r="C89" s="53" t="s">
        <v>493</v>
      </c>
      <c r="D89" s="65">
        <v>97000</v>
      </c>
      <c r="E89" s="65">
        <v>77605.39</v>
      </c>
      <c r="F89" s="65">
        <v>19394.61</v>
      </c>
    </row>
    <row r="90" spans="1:6" ht="12.75">
      <c r="A90" s="52" t="s">
        <v>109</v>
      </c>
      <c r="B90" s="53" t="s">
        <v>100</v>
      </c>
      <c r="C90" s="53" t="s">
        <v>494</v>
      </c>
      <c r="D90" s="65">
        <v>97000</v>
      </c>
      <c r="E90" s="65">
        <v>77605.39</v>
      </c>
      <c r="F90" s="65">
        <v>19394.61</v>
      </c>
    </row>
    <row r="91" spans="1:6" ht="12.75">
      <c r="A91" s="52" t="s">
        <v>140</v>
      </c>
      <c r="B91" s="53" t="s">
        <v>100</v>
      </c>
      <c r="C91" s="53" t="s">
        <v>495</v>
      </c>
      <c r="D91" s="65">
        <v>97000</v>
      </c>
      <c r="E91" s="65">
        <v>77605.39</v>
      </c>
      <c r="F91" s="65">
        <v>19394.61</v>
      </c>
    </row>
    <row r="92" spans="1:6" ht="12.75">
      <c r="A92" s="52" t="s">
        <v>148</v>
      </c>
      <c r="B92" s="53" t="s">
        <v>100</v>
      </c>
      <c r="C92" s="53" t="s">
        <v>496</v>
      </c>
      <c r="D92" s="65">
        <v>97000</v>
      </c>
      <c r="E92" s="65">
        <v>77605.39</v>
      </c>
      <c r="F92" s="65">
        <v>19394.61</v>
      </c>
    </row>
    <row r="93" spans="1:6" ht="78.75">
      <c r="A93" s="52" t="s">
        <v>512</v>
      </c>
      <c r="B93" s="53" t="s">
        <v>100</v>
      </c>
      <c r="C93" s="53" t="s">
        <v>513</v>
      </c>
      <c r="D93" s="65">
        <v>116000</v>
      </c>
      <c r="E93" s="65">
        <v>116000</v>
      </c>
      <c r="F93" s="65" t="s">
        <v>85</v>
      </c>
    </row>
    <row r="94" spans="1:6" ht="105">
      <c r="A94" s="52" t="s">
        <v>514</v>
      </c>
      <c r="B94" s="53" t="s">
        <v>100</v>
      </c>
      <c r="C94" s="53" t="s">
        <v>515</v>
      </c>
      <c r="D94" s="65">
        <v>110000</v>
      </c>
      <c r="E94" s="65">
        <v>110000</v>
      </c>
      <c r="F94" s="65" t="s">
        <v>85</v>
      </c>
    </row>
    <row r="95" spans="1:6" ht="12.75">
      <c r="A95" s="52" t="s">
        <v>150</v>
      </c>
      <c r="B95" s="53" t="s">
        <v>100</v>
      </c>
      <c r="C95" s="53" t="s">
        <v>516</v>
      </c>
      <c r="D95" s="65">
        <v>110000</v>
      </c>
      <c r="E95" s="65">
        <v>110000</v>
      </c>
      <c r="F95" s="65" t="s">
        <v>85</v>
      </c>
    </row>
    <row r="96" spans="1:6" ht="12.75">
      <c r="A96" s="52" t="s">
        <v>452</v>
      </c>
      <c r="B96" s="53" t="s">
        <v>100</v>
      </c>
      <c r="C96" s="53" t="s">
        <v>517</v>
      </c>
      <c r="D96" s="65">
        <v>6000</v>
      </c>
      <c r="E96" s="65">
        <v>6000</v>
      </c>
      <c r="F96" s="65" t="s">
        <v>85</v>
      </c>
    </row>
    <row r="97" spans="1:6" ht="12.75">
      <c r="A97" s="52" t="s">
        <v>109</v>
      </c>
      <c r="B97" s="53" t="s">
        <v>100</v>
      </c>
      <c r="C97" s="53" t="s">
        <v>518</v>
      </c>
      <c r="D97" s="65">
        <v>6000</v>
      </c>
      <c r="E97" s="65">
        <v>6000</v>
      </c>
      <c r="F97" s="65" t="s">
        <v>85</v>
      </c>
    </row>
    <row r="98" spans="1:6" ht="12.75">
      <c r="A98" s="52" t="s">
        <v>150</v>
      </c>
      <c r="B98" s="53" t="s">
        <v>100</v>
      </c>
      <c r="C98" s="53" t="s">
        <v>519</v>
      </c>
      <c r="D98" s="65">
        <v>6000</v>
      </c>
      <c r="E98" s="65">
        <v>6000</v>
      </c>
      <c r="F98" s="65" t="s">
        <v>85</v>
      </c>
    </row>
    <row r="99" spans="1:6" ht="52.5">
      <c r="A99" s="52" t="s">
        <v>453</v>
      </c>
      <c r="B99" s="53" t="s">
        <v>100</v>
      </c>
      <c r="C99" s="53" t="s">
        <v>438</v>
      </c>
      <c r="D99" s="65">
        <v>60000</v>
      </c>
      <c r="E99" s="65">
        <v>60000</v>
      </c>
      <c r="F99" s="65" t="s">
        <v>85</v>
      </c>
    </row>
    <row r="100" spans="1:6" ht="12.75">
      <c r="A100" s="52" t="s">
        <v>433</v>
      </c>
      <c r="B100" s="53" t="s">
        <v>100</v>
      </c>
      <c r="C100" s="53" t="s">
        <v>439</v>
      </c>
      <c r="D100" s="65">
        <v>60000</v>
      </c>
      <c r="E100" s="65">
        <v>60000</v>
      </c>
      <c r="F100" s="65" t="s">
        <v>85</v>
      </c>
    </row>
    <row r="101" spans="1:6" ht="12.75">
      <c r="A101" s="52" t="s">
        <v>109</v>
      </c>
      <c r="B101" s="53" t="s">
        <v>100</v>
      </c>
      <c r="C101" s="53" t="s">
        <v>440</v>
      </c>
      <c r="D101" s="65">
        <v>60000</v>
      </c>
      <c r="E101" s="65">
        <v>60000</v>
      </c>
      <c r="F101" s="65" t="s">
        <v>85</v>
      </c>
    </row>
    <row r="102" spans="1:6" ht="12.75">
      <c r="A102" s="52" t="s">
        <v>150</v>
      </c>
      <c r="B102" s="53" t="s">
        <v>100</v>
      </c>
      <c r="C102" s="53" t="s">
        <v>441</v>
      </c>
      <c r="D102" s="65">
        <v>60000</v>
      </c>
      <c r="E102" s="65">
        <v>60000</v>
      </c>
      <c r="F102" s="65" t="s">
        <v>85</v>
      </c>
    </row>
    <row r="103" spans="1:6" ht="12.75">
      <c r="A103" s="52" t="s">
        <v>203</v>
      </c>
      <c r="B103" s="53" t="s">
        <v>100</v>
      </c>
      <c r="C103" s="53" t="s">
        <v>204</v>
      </c>
      <c r="D103" s="65">
        <v>164700</v>
      </c>
      <c r="E103" s="65">
        <v>120690.46</v>
      </c>
      <c r="F103" s="65">
        <v>44009.54</v>
      </c>
    </row>
    <row r="104" spans="1:6" ht="12.75">
      <c r="A104" s="52" t="s">
        <v>205</v>
      </c>
      <c r="B104" s="53" t="s">
        <v>100</v>
      </c>
      <c r="C104" s="53" t="s">
        <v>206</v>
      </c>
      <c r="D104" s="65">
        <v>164700</v>
      </c>
      <c r="E104" s="65">
        <v>120690.46</v>
      </c>
      <c r="F104" s="65">
        <v>44009.54</v>
      </c>
    </row>
    <row r="105" spans="1:6" ht="12.75">
      <c r="A105" s="52" t="s">
        <v>158</v>
      </c>
      <c r="B105" s="53" t="s">
        <v>100</v>
      </c>
      <c r="C105" s="53" t="s">
        <v>207</v>
      </c>
      <c r="D105" s="65">
        <v>164700</v>
      </c>
      <c r="E105" s="65">
        <v>120690.46</v>
      </c>
      <c r="F105" s="65">
        <v>44009.54</v>
      </c>
    </row>
    <row r="106" spans="1:6" ht="92.25">
      <c r="A106" s="52" t="s">
        <v>557</v>
      </c>
      <c r="B106" s="53" t="s">
        <v>100</v>
      </c>
      <c r="C106" s="53" t="s">
        <v>208</v>
      </c>
      <c r="D106" s="65">
        <v>164700</v>
      </c>
      <c r="E106" s="65">
        <v>120690.46</v>
      </c>
      <c r="F106" s="65">
        <v>44009.54</v>
      </c>
    </row>
    <row r="107" spans="1:6" ht="39">
      <c r="A107" s="52" t="s">
        <v>107</v>
      </c>
      <c r="B107" s="53" t="s">
        <v>100</v>
      </c>
      <c r="C107" s="53" t="s">
        <v>209</v>
      </c>
      <c r="D107" s="65">
        <v>162200</v>
      </c>
      <c r="E107" s="65">
        <v>120690.46</v>
      </c>
      <c r="F107" s="65">
        <v>41509.54</v>
      </c>
    </row>
    <row r="108" spans="1:6" ht="12.75">
      <c r="A108" s="52" t="s">
        <v>109</v>
      </c>
      <c r="B108" s="53" t="s">
        <v>100</v>
      </c>
      <c r="C108" s="53" t="s">
        <v>210</v>
      </c>
      <c r="D108" s="65">
        <v>162200</v>
      </c>
      <c r="E108" s="65">
        <v>120690.46</v>
      </c>
      <c r="F108" s="65">
        <v>41509.54</v>
      </c>
    </row>
    <row r="109" spans="1:6" ht="26.25">
      <c r="A109" s="52" t="s">
        <v>111</v>
      </c>
      <c r="B109" s="53" t="s">
        <v>100</v>
      </c>
      <c r="C109" s="53" t="s">
        <v>211</v>
      </c>
      <c r="D109" s="65">
        <v>162200</v>
      </c>
      <c r="E109" s="65">
        <v>120690.46</v>
      </c>
      <c r="F109" s="65">
        <v>41509.54</v>
      </c>
    </row>
    <row r="110" spans="1:6" ht="12.75">
      <c r="A110" s="52" t="s">
        <v>113</v>
      </c>
      <c r="B110" s="53" t="s">
        <v>100</v>
      </c>
      <c r="C110" s="53" t="s">
        <v>212</v>
      </c>
      <c r="D110" s="65">
        <v>124800</v>
      </c>
      <c r="E110" s="65">
        <v>93624.01</v>
      </c>
      <c r="F110" s="65">
        <v>31175.99</v>
      </c>
    </row>
    <row r="111" spans="1:6" ht="12.75">
      <c r="A111" s="52" t="s">
        <v>115</v>
      </c>
      <c r="B111" s="53" t="s">
        <v>100</v>
      </c>
      <c r="C111" s="53" t="s">
        <v>213</v>
      </c>
      <c r="D111" s="65">
        <v>37400</v>
      </c>
      <c r="E111" s="65">
        <v>27066.45</v>
      </c>
      <c r="F111" s="65">
        <v>10333.55</v>
      </c>
    </row>
    <row r="112" spans="1:6" ht="39">
      <c r="A112" s="52" t="str">
        <f>'[1]Лист1'!A113</f>
        <v>Прочая закупка товаров, работ и услуг для обеспечения государственных (муниципальных) нужд</v>
      </c>
      <c r="B112" s="53" t="str">
        <f>'[1]Лист1'!B113</f>
        <v>200</v>
      </c>
      <c r="C112" s="53" t="str">
        <f>'[1]Лист1'!C113</f>
        <v>951 0203 9995118 244 000</v>
      </c>
      <c r="D112" s="65">
        <v>2500</v>
      </c>
      <c r="E112" s="65" t="s">
        <v>85</v>
      </c>
      <c r="F112" s="65">
        <v>2500</v>
      </c>
    </row>
    <row r="113" spans="1:6" ht="12.75">
      <c r="A113" s="52" t="str">
        <f>'[1]Лист1'!A114</f>
        <v>Поступление нефинансовых активов</v>
      </c>
      <c r="B113" s="53" t="str">
        <f>'[1]Лист1'!B114</f>
        <v>200</v>
      </c>
      <c r="C113" s="53" t="str">
        <f>'[1]Лист1'!C114</f>
        <v>951 0203 9995118 244 300</v>
      </c>
      <c r="D113" s="65">
        <v>2500</v>
      </c>
      <c r="E113" s="65" t="s">
        <v>85</v>
      </c>
      <c r="F113" s="65">
        <v>2500</v>
      </c>
    </row>
    <row r="114" spans="1:6" ht="12.75">
      <c r="A114" s="52" t="str">
        <f>'[1]Лист1'!A115</f>
        <v>Увеличение стоимости материальных запасов</v>
      </c>
      <c r="B114" s="53" t="str">
        <f>'[1]Лист1'!B115</f>
        <v>200</v>
      </c>
      <c r="C114" s="53" t="str">
        <f>'[1]Лист1'!C115</f>
        <v>951 0203 9995118 244 340</v>
      </c>
      <c r="D114" s="65">
        <v>2500</v>
      </c>
      <c r="E114" s="65" t="s">
        <v>85</v>
      </c>
      <c r="F114" s="65">
        <v>2500</v>
      </c>
    </row>
    <row r="115" spans="1:6" ht="26.25">
      <c r="A115" s="52" t="s">
        <v>214</v>
      </c>
      <c r="B115" s="53" t="s">
        <v>100</v>
      </c>
      <c r="C115" s="53" t="s">
        <v>215</v>
      </c>
      <c r="D115" s="65">
        <v>141100</v>
      </c>
      <c r="E115" s="65">
        <v>113462.46</v>
      </c>
      <c r="F115" s="65">
        <v>27637.54</v>
      </c>
    </row>
    <row r="116" spans="1:6" ht="39">
      <c r="A116" s="52" t="s">
        <v>216</v>
      </c>
      <c r="B116" s="53" t="s">
        <v>100</v>
      </c>
      <c r="C116" s="53" t="s">
        <v>217</v>
      </c>
      <c r="D116" s="65">
        <v>141100</v>
      </c>
      <c r="E116" s="65">
        <v>113462.46</v>
      </c>
      <c r="F116" s="65">
        <v>27637.54</v>
      </c>
    </row>
    <row r="117" spans="1:6" ht="78.75">
      <c r="A117" s="52" t="s">
        <v>392</v>
      </c>
      <c r="B117" s="53" t="s">
        <v>100</v>
      </c>
      <c r="C117" s="53" t="s">
        <v>393</v>
      </c>
      <c r="D117" s="65">
        <v>10300</v>
      </c>
      <c r="E117" s="65" t="s">
        <v>85</v>
      </c>
      <c r="F117" s="65">
        <v>10300</v>
      </c>
    </row>
    <row r="118" spans="1:6" ht="92.25">
      <c r="A118" s="52" t="s">
        <v>394</v>
      </c>
      <c r="B118" s="53" t="s">
        <v>100</v>
      </c>
      <c r="C118" s="53" t="s">
        <v>395</v>
      </c>
      <c r="D118" s="65">
        <v>10300</v>
      </c>
      <c r="E118" s="65" t="s">
        <v>85</v>
      </c>
      <c r="F118" s="65">
        <v>10300</v>
      </c>
    </row>
    <row r="119" spans="1:6" ht="39">
      <c r="A119" s="52" t="s">
        <v>135</v>
      </c>
      <c r="B119" s="53" t="s">
        <v>100</v>
      </c>
      <c r="C119" s="53" t="s">
        <v>396</v>
      </c>
      <c r="D119" s="65">
        <v>10300</v>
      </c>
      <c r="E119" s="65" t="s">
        <v>85</v>
      </c>
      <c r="F119" s="65">
        <v>10300</v>
      </c>
    </row>
    <row r="120" spans="1:6" ht="12.75">
      <c r="A120" s="52" t="s">
        <v>109</v>
      </c>
      <c r="B120" s="53" t="s">
        <v>100</v>
      </c>
      <c r="C120" s="53" t="s">
        <v>397</v>
      </c>
      <c r="D120" s="65">
        <v>10300</v>
      </c>
      <c r="E120" s="65" t="s">
        <v>85</v>
      </c>
      <c r="F120" s="65">
        <v>10300</v>
      </c>
    </row>
    <row r="121" spans="1:6" ht="12.75">
      <c r="A121" s="52" t="s">
        <v>140</v>
      </c>
      <c r="B121" s="53" t="s">
        <v>100</v>
      </c>
      <c r="C121" s="53" t="s">
        <v>398</v>
      </c>
      <c r="D121" s="65">
        <v>10300</v>
      </c>
      <c r="E121" s="65" t="s">
        <v>85</v>
      </c>
      <c r="F121" s="65">
        <v>10300</v>
      </c>
    </row>
    <row r="122" spans="1:6" ht="12.75">
      <c r="A122" s="52" t="s">
        <v>148</v>
      </c>
      <c r="B122" s="53" t="s">
        <v>100</v>
      </c>
      <c r="C122" s="53" t="s">
        <v>399</v>
      </c>
      <c r="D122" s="65">
        <v>10300</v>
      </c>
      <c r="E122" s="65" t="s">
        <v>85</v>
      </c>
      <c r="F122" s="65">
        <v>10300</v>
      </c>
    </row>
    <row r="123" spans="1:6" ht="78.75">
      <c r="A123" s="52" t="s">
        <v>218</v>
      </c>
      <c r="B123" s="53" t="s">
        <v>100</v>
      </c>
      <c r="C123" s="53" t="s">
        <v>219</v>
      </c>
      <c r="D123" s="65">
        <v>118100</v>
      </c>
      <c r="E123" s="65">
        <v>100762.46</v>
      </c>
      <c r="F123" s="65">
        <v>17337.54</v>
      </c>
    </row>
    <row r="124" spans="1:6" ht="92.25">
      <c r="A124" s="52" t="s">
        <v>220</v>
      </c>
      <c r="B124" s="53" t="s">
        <v>100</v>
      </c>
      <c r="C124" s="53" t="s">
        <v>221</v>
      </c>
      <c r="D124" s="65">
        <v>10500</v>
      </c>
      <c r="E124" s="65">
        <v>1762.46</v>
      </c>
      <c r="F124" s="65">
        <v>8737.54</v>
      </c>
    </row>
    <row r="125" spans="1:6" ht="39">
      <c r="A125" s="52" t="s">
        <v>135</v>
      </c>
      <c r="B125" s="53" t="s">
        <v>100</v>
      </c>
      <c r="C125" s="53" t="s">
        <v>222</v>
      </c>
      <c r="D125" s="65">
        <v>10500</v>
      </c>
      <c r="E125" s="65">
        <v>1762.46</v>
      </c>
      <c r="F125" s="65">
        <v>8737.54</v>
      </c>
    </row>
    <row r="126" spans="1:6" ht="12.75">
      <c r="A126" s="52" t="s">
        <v>109</v>
      </c>
      <c r="B126" s="53" t="s">
        <v>100</v>
      </c>
      <c r="C126" s="53" t="s">
        <v>223</v>
      </c>
      <c r="D126" s="65">
        <v>10500</v>
      </c>
      <c r="E126" s="65">
        <v>1762.46</v>
      </c>
      <c r="F126" s="65">
        <v>8737.54</v>
      </c>
    </row>
    <row r="127" spans="1:6" ht="12.75">
      <c r="A127" s="52" t="s">
        <v>140</v>
      </c>
      <c r="B127" s="53" t="s">
        <v>100</v>
      </c>
      <c r="C127" s="53" t="s">
        <v>224</v>
      </c>
      <c r="D127" s="65">
        <v>10500</v>
      </c>
      <c r="E127" s="65">
        <v>1762.46</v>
      </c>
      <c r="F127" s="65">
        <v>8737.54</v>
      </c>
    </row>
    <row r="128" spans="1:6" ht="12.75">
      <c r="A128" s="52" t="s">
        <v>148</v>
      </c>
      <c r="B128" s="53" t="s">
        <v>100</v>
      </c>
      <c r="C128" s="53" t="s">
        <v>225</v>
      </c>
      <c r="D128" s="65">
        <v>10500</v>
      </c>
      <c r="E128" s="65">
        <v>1762.46</v>
      </c>
      <c r="F128" s="65">
        <v>8737.54</v>
      </c>
    </row>
    <row r="129" spans="1:6" ht="158.25">
      <c r="A129" s="52" t="s">
        <v>400</v>
      </c>
      <c r="B129" s="53" t="s">
        <v>100</v>
      </c>
      <c r="C129" s="53" t="s">
        <v>226</v>
      </c>
      <c r="D129" s="65">
        <v>107600</v>
      </c>
      <c r="E129" s="65">
        <v>99000</v>
      </c>
      <c r="F129" s="65">
        <v>8600</v>
      </c>
    </row>
    <row r="130" spans="1:6" ht="12.75">
      <c r="A130" s="52" t="s">
        <v>35</v>
      </c>
      <c r="B130" s="53" t="s">
        <v>100</v>
      </c>
      <c r="C130" s="53" t="s">
        <v>227</v>
      </c>
      <c r="D130" s="65">
        <v>107600</v>
      </c>
      <c r="E130" s="65">
        <v>99000</v>
      </c>
      <c r="F130" s="65">
        <v>8600</v>
      </c>
    </row>
    <row r="131" spans="1:6" ht="12.75">
      <c r="A131" s="52" t="s">
        <v>109</v>
      </c>
      <c r="B131" s="53" t="s">
        <v>100</v>
      </c>
      <c r="C131" s="53" t="s">
        <v>228</v>
      </c>
      <c r="D131" s="65">
        <v>107600</v>
      </c>
      <c r="E131" s="65">
        <v>99000</v>
      </c>
      <c r="F131" s="65">
        <v>8600</v>
      </c>
    </row>
    <row r="132" spans="1:6" ht="12.75">
      <c r="A132" s="52" t="s">
        <v>155</v>
      </c>
      <c r="B132" s="53" t="s">
        <v>100</v>
      </c>
      <c r="C132" s="53" t="s">
        <v>229</v>
      </c>
      <c r="D132" s="65">
        <v>107600</v>
      </c>
      <c r="E132" s="65">
        <v>99000</v>
      </c>
      <c r="F132" s="65">
        <v>8600</v>
      </c>
    </row>
    <row r="133" spans="1:6" ht="26.25">
      <c r="A133" s="52" t="s">
        <v>156</v>
      </c>
      <c r="B133" s="53" t="s">
        <v>100</v>
      </c>
      <c r="C133" s="53" t="s">
        <v>230</v>
      </c>
      <c r="D133" s="65">
        <v>107600</v>
      </c>
      <c r="E133" s="65">
        <v>99000</v>
      </c>
      <c r="F133" s="65">
        <v>8600</v>
      </c>
    </row>
    <row r="134" spans="1:6" ht="92.25">
      <c r="A134" s="52" t="s">
        <v>401</v>
      </c>
      <c r="B134" s="53" t="s">
        <v>100</v>
      </c>
      <c r="C134" s="53" t="s">
        <v>231</v>
      </c>
      <c r="D134" s="65">
        <v>12700</v>
      </c>
      <c r="E134" s="65">
        <v>12700</v>
      </c>
      <c r="F134" s="65" t="s">
        <v>85</v>
      </c>
    </row>
    <row r="135" spans="1:6" ht="105">
      <c r="A135" s="52" t="s">
        <v>232</v>
      </c>
      <c r="B135" s="53" t="s">
        <v>100</v>
      </c>
      <c r="C135" s="53" t="s">
        <v>233</v>
      </c>
      <c r="D135" s="65">
        <v>12700</v>
      </c>
      <c r="E135" s="65">
        <v>12700</v>
      </c>
      <c r="F135" s="65" t="s">
        <v>85</v>
      </c>
    </row>
    <row r="136" spans="1:6" ht="39">
      <c r="A136" s="52" t="s">
        <v>135</v>
      </c>
      <c r="B136" s="53" t="s">
        <v>100</v>
      </c>
      <c r="C136" s="53" t="s">
        <v>234</v>
      </c>
      <c r="D136" s="65">
        <v>12700</v>
      </c>
      <c r="E136" s="65">
        <v>12700</v>
      </c>
      <c r="F136" s="65" t="s">
        <v>85</v>
      </c>
    </row>
    <row r="137" spans="1:6" ht="12.75">
      <c r="A137" s="52" t="s">
        <v>136</v>
      </c>
      <c r="B137" s="53" t="s">
        <v>100</v>
      </c>
      <c r="C137" s="53" t="s">
        <v>510</v>
      </c>
      <c r="D137" s="65">
        <v>12700</v>
      </c>
      <c r="E137" s="65">
        <v>12700</v>
      </c>
      <c r="F137" s="65" t="s">
        <v>85</v>
      </c>
    </row>
    <row r="138" spans="1:6" ht="12.75">
      <c r="A138" s="52" t="s">
        <v>137</v>
      </c>
      <c r="B138" s="53" t="s">
        <v>100</v>
      </c>
      <c r="C138" s="53" t="s">
        <v>511</v>
      </c>
      <c r="D138" s="65">
        <v>12700</v>
      </c>
      <c r="E138" s="65">
        <v>12700</v>
      </c>
      <c r="F138" s="65" t="s">
        <v>85</v>
      </c>
    </row>
    <row r="139" spans="1:6" ht="12.75">
      <c r="A139" s="52" t="s">
        <v>235</v>
      </c>
      <c r="B139" s="53" t="s">
        <v>100</v>
      </c>
      <c r="C139" s="53" t="s">
        <v>236</v>
      </c>
      <c r="D139" s="65">
        <v>3669285</v>
      </c>
      <c r="E139" s="65">
        <v>2187689.28</v>
      </c>
      <c r="F139" s="65">
        <f>D139-E139</f>
        <v>1481595.7200000002</v>
      </c>
    </row>
    <row r="140" spans="1:6" ht="12.75">
      <c r="A140" s="52" t="s">
        <v>237</v>
      </c>
      <c r="B140" s="53" t="s">
        <v>100</v>
      </c>
      <c r="C140" s="53" t="s">
        <v>238</v>
      </c>
      <c r="D140" s="65">
        <f>D141</f>
        <v>3669285</v>
      </c>
      <c r="E140" s="65">
        <v>2187689.28</v>
      </c>
      <c r="F140" s="65">
        <f>D140-E140</f>
        <v>1481595.7200000002</v>
      </c>
    </row>
    <row r="141" spans="1:6" ht="52.5">
      <c r="A141" s="52" t="s">
        <v>402</v>
      </c>
      <c r="B141" s="53" t="s">
        <v>100</v>
      </c>
      <c r="C141" s="53" t="s">
        <v>239</v>
      </c>
      <c r="D141" s="65">
        <f>D139</f>
        <v>3669285</v>
      </c>
      <c r="E141" s="65">
        <v>2187689.28</v>
      </c>
      <c r="F141" s="65">
        <f>D141-E141</f>
        <v>1481595.7200000002</v>
      </c>
    </row>
    <row r="142" spans="1:6" ht="118.5">
      <c r="A142" s="52" t="s">
        <v>454</v>
      </c>
      <c r="B142" s="53" t="s">
        <v>100</v>
      </c>
      <c r="C142" s="53" t="s">
        <v>455</v>
      </c>
      <c r="D142" s="65">
        <v>61200</v>
      </c>
      <c r="E142" s="65" t="s">
        <v>85</v>
      </c>
      <c r="F142" s="65">
        <v>61200</v>
      </c>
    </row>
    <row r="143" spans="1:6" ht="39">
      <c r="A143" s="52" t="s">
        <v>135</v>
      </c>
      <c r="B143" s="53" t="s">
        <v>100</v>
      </c>
      <c r="C143" s="53" t="s">
        <v>456</v>
      </c>
      <c r="D143" s="65">
        <v>61200</v>
      </c>
      <c r="E143" s="65" t="s">
        <v>85</v>
      </c>
      <c r="F143" s="65">
        <v>61200</v>
      </c>
    </row>
    <row r="144" spans="1:6" ht="12.75">
      <c r="A144" s="52" t="s">
        <v>109</v>
      </c>
      <c r="B144" s="53" t="s">
        <v>100</v>
      </c>
      <c r="C144" s="53" t="s">
        <v>457</v>
      </c>
      <c r="D144" s="65">
        <v>61200</v>
      </c>
      <c r="E144" s="65" t="s">
        <v>85</v>
      </c>
      <c r="F144" s="65">
        <v>61200</v>
      </c>
    </row>
    <row r="145" spans="1:6" ht="12.75">
      <c r="A145" s="52" t="s">
        <v>140</v>
      </c>
      <c r="B145" s="53" t="s">
        <v>100</v>
      </c>
      <c r="C145" s="53" t="s">
        <v>458</v>
      </c>
      <c r="D145" s="65">
        <v>61200</v>
      </c>
      <c r="E145" s="65" t="s">
        <v>85</v>
      </c>
      <c r="F145" s="65">
        <v>61200</v>
      </c>
    </row>
    <row r="146" spans="1:6" ht="12.75">
      <c r="A146" s="52" t="s">
        <v>148</v>
      </c>
      <c r="B146" s="53" t="s">
        <v>100</v>
      </c>
      <c r="C146" s="53" t="s">
        <v>459</v>
      </c>
      <c r="D146" s="65">
        <v>61200</v>
      </c>
      <c r="E146" s="65" t="s">
        <v>85</v>
      </c>
      <c r="F146" s="65">
        <v>61200</v>
      </c>
    </row>
    <row r="147" spans="1:6" ht="105">
      <c r="A147" s="52" t="s">
        <v>442</v>
      </c>
      <c r="B147" s="53" t="s">
        <v>100</v>
      </c>
      <c r="C147" s="53" t="s">
        <v>443</v>
      </c>
      <c r="D147" s="65">
        <v>1194400</v>
      </c>
      <c r="E147" s="65">
        <v>523004.58</v>
      </c>
      <c r="F147" s="65">
        <v>671395.42</v>
      </c>
    </row>
    <row r="148" spans="1:6" ht="39">
      <c r="A148" s="52" t="s">
        <v>135</v>
      </c>
      <c r="B148" s="53" t="s">
        <v>100</v>
      </c>
      <c r="C148" s="53" t="s">
        <v>444</v>
      </c>
      <c r="D148" s="65">
        <v>1194400</v>
      </c>
      <c r="E148" s="65">
        <v>523004.58</v>
      </c>
      <c r="F148" s="65">
        <v>671395.42</v>
      </c>
    </row>
    <row r="149" spans="1:6" ht="12.75">
      <c r="A149" s="52" t="s">
        <v>109</v>
      </c>
      <c r="B149" s="53" t="s">
        <v>100</v>
      </c>
      <c r="C149" s="53" t="s">
        <v>445</v>
      </c>
      <c r="D149" s="65">
        <v>1194400</v>
      </c>
      <c r="E149" s="65">
        <v>523004.58</v>
      </c>
      <c r="F149" s="65">
        <v>671395.42</v>
      </c>
    </row>
    <row r="150" spans="1:6" ht="12.75">
      <c r="A150" s="52" t="s">
        <v>140</v>
      </c>
      <c r="B150" s="53" t="s">
        <v>100</v>
      </c>
      <c r="C150" s="53" t="s">
        <v>446</v>
      </c>
      <c r="D150" s="65">
        <v>1194400</v>
      </c>
      <c r="E150" s="65">
        <v>523004.58</v>
      </c>
      <c r="F150" s="65">
        <v>671395.42</v>
      </c>
    </row>
    <row r="151" spans="1:6" ht="12.75">
      <c r="A151" s="52" t="s">
        <v>146</v>
      </c>
      <c r="B151" s="53" t="s">
        <v>100</v>
      </c>
      <c r="C151" s="53" t="s">
        <v>447</v>
      </c>
      <c r="D151" s="65">
        <v>1111100</v>
      </c>
      <c r="E151" s="65">
        <v>439713.36</v>
      </c>
      <c r="F151" s="65">
        <v>671386.64</v>
      </c>
    </row>
    <row r="152" spans="1:6" ht="12.75">
      <c r="A152" s="52" t="s">
        <v>148</v>
      </c>
      <c r="B152" s="53" t="s">
        <v>100</v>
      </c>
      <c r="C152" s="53" t="s">
        <v>520</v>
      </c>
      <c r="D152" s="65">
        <v>83300</v>
      </c>
      <c r="E152" s="65">
        <v>83291.22</v>
      </c>
      <c r="F152" s="65">
        <v>8.78</v>
      </c>
    </row>
    <row r="153" spans="1:6" ht="92.25">
      <c r="A153" s="52" t="s">
        <v>448</v>
      </c>
      <c r="B153" s="53" t="s">
        <v>100</v>
      </c>
      <c r="C153" s="53" t="s">
        <v>241</v>
      </c>
      <c r="D153" s="65">
        <v>112200</v>
      </c>
      <c r="E153" s="65">
        <v>112142.79</v>
      </c>
      <c r="F153" s="65">
        <v>57.21</v>
      </c>
    </row>
    <row r="154" spans="1:6" ht="39">
      <c r="A154" s="52" t="s">
        <v>135</v>
      </c>
      <c r="B154" s="53" t="s">
        <v>100</v>
      </c>
      <c r="C154" s="53" t="s">
        <v>242</v>
      </c>
      <c r="D154" s="65">
        <v>112200</v>
      </c>
      <c r="E154" s="65">
        <v>112142.79</v>
      </c>
      <c r="F154" s="65">
        <v>57.21</v>
      </c>
    </row>
    <row r="155" spans="1:6" ht="12.75">
      <c r="A155" s="52" t="s">
        <v>109</v>
      </c>
      <c r="B155" s="53" t="s">
        <v>100</v>
      </c>
      <c r="C155" s="53" t="s">
        <v>243</v>
      </c>
      <c r="D155" s="65">
        <v>112200</v>
      </c>
      <c r="E155" s="65">
        <v>112142.79</v>
      </c>
      <c r="F155" s="65">
        <v>57.21</v>
      </c>
    </row>
    <row r="156" spans="1:6" ht="12.75">
      <c r="A156" s="52" t="s">
        <v>140</v>
      </c>
      <c r="B156" s="53" t="s">
        <v>100</v>
      </c>
      <c r="C156" s="53" t="s">
        <v>244</v>
      </c>
      <c r="D156" s="65">
        <v>112200</v>
      </c>
      <c r="E156" s="65">
        <v>112142.79</v>
      </c>
      <c r="F156" s="65">
        <v>57.21</v>
      </c>
    </row>
    <row r="157" spans="1:6" ht="12.75">
      <c r="A157" s="52" t="s">
        <v>146</v>
      </c>
      <c r="B157" s="53" t="s">
        <v>100</v>
      </c>
      <c r="C157" s="53" t="s">
        <v>245</v>
      </c>
      <c r="D157" s="65">
        <v>112200</v>
      </c>
      <c r="E157" s="65">
        <v>112142.79</v>
      </c>
      <c r="F157" s="65">
        <v>57.21</v>
      </c>
    </row>
    <row r="158" spans="1:6" ht="105">
      <c r="A158" s="52" t="s">
        <v>460</v>
      </c>
      <c r="B158" s="53" t="s">
        <v>100</v>
      </c>
      <c r="C158" s="53" t="s">
        <v>461</v>
      </c>
      <c r="D158" s="65">
        <v>732900</v>
      </c>
      <c r="E158" s="65" t="s">
        <v>85</v>
      </c>
      <c r="F158" s="65">
        <v>732900</v>
      </c>
    </row>
    <row r="159" spans="1:6" ht="39">
      <c r="A159" s="52" t="s">
        <v>135</v>
      </c>
      <c r="B159" s="53" t="s">
        <v>100</v>
      </c>
      <c r="C159" s="53" t="s">
        <v>462</v>
      </c>
      <c r="D159" s="65">
        <v>732900</v>
      </c>
      <c r="E159" s="65" t="s">
        <v>85</v>
      </c>
      <c r="F159" s="65">
        <v>732900</v>
      </c>
    </row>
    <row r="160" spans="1:6" ht="12.75">
      <c r="A160" s="52" t="s">
        <v>109</v>
      </c>
      <c r="B160" s="53" t="s">
        <v>100</v>
      </c>
      <c r="C160" s="53" t="s">
        <v>463</v>
      </c>
      <c r="D160" s="65">
        <v>732900</v>
      </c>
      <c r="E160" s="65" t="s">
        <v>85</v>
      </c>
      <c r="F160" s="65">
        <v>732900</v>
      </c>
    </row>
    <row r="161" spans="1:6" ht="12.75">
      <c r="A161" s="52" t="s">
        <v>140</v>
      </c>
      <c r="B161" s="53" t="s">
        <v>100</v>
      </c>
      <c r="C161" s="53" t="s">
        <v>464</v>
      </c>
      <c r="D161" s="65">
        <v>732900</v>
      </c>
      <c r="E161" s="65" t="s">
        <v>85</v>
      </c>
      <c r="F161" s="65">
        <v>732900</v>
      </c>
    </row>
    <row r="162" spans="1:6" ht="12.75">
      <c r="A162" s="52" t="s">
        <v>148</v>
      </c>
      <c r="B162" s="53" t="s">
        <v>100</v>
      </c>
      <c r="C162" s="53" t="s">
        <v>465</v>
      </c>
      <c r="D162" s="65">
        <v>732900</v>
      </c>
      <c r="E162" s="65" t="s">
        <v>85</v>
      </c>
      <c r="F162" s="65">
        <v>732900</v>
      </c>
    </row>
    <row r="163" spans="1:6" ht="92.25">
      <c r="A163" s="52" t="s">
        <v>240</v>
      </c>
      <c r="B163" s="53" t="s">
        <v>100</v>
      </c>
      <c r="C163" s="53" t="s">
        <v>246</v>
      </c>
      <c r="D163" s="65">
        <f>D164</f>
        <v>1552585</v>
      </c>
      <c r="E163" s="65">
        <v>1552541.91</v>
      </c>
      <c r="F163" s="65">
        <f>D163-E163</f>
        <v>43.09000000008382</v>
      </c>
    </row>
    <row r="164" spans="1:6" ht="39">
      <c r="A164" s="52" t="s">
        <v>135</v>
      </c>
      <c r="B164" s="53" t="s">
        <v>100</v>
      </c>
      <c r="C164" s="53" t="s">
        <v>247</v>
      </c>
      <c r="D164" s="65">
        <f>D165</f>
        <v>1552585</v>
      </c>
      <c r="E164" s="65">
        <v>1552541.91</v>
      </c>
      <c r="F164" s="65">
        <f>D164-E164</f>
        <v>43.09000000008382</v>
      </c>
    </row>
    <row r="165" spans="1:6" ht="12.75">
      <c r="A165" s="52" t="s">
        <v>109</v>
      </c>
      <c r="B165" s="53" t="s">
        <v>100</v>
      </c>
      <c r="C165" s="53" t="s">
        <v>248</v>
      </c>
      <c r="D165" s="65">
        <f>D166</f>
        <v>1552585</v>
      </c>
      <c r="E165" s="65">
        <v>1552541.91</v>
      </c>
      <c r="F165" s="65">
        <f>D165-E165</f>
        <v>43.09000000008382</v>
      </c>
    </row>
    <row r="166" spans="1:6" ht="12.75">
      <c r="A166" s="52" t="s">
        <v>140</v>
      </c>
      <c r="B166" s="53" t="s">
        <v>100</v>
      </c>
      <c r="C166" s="53" t="s">
        <v>249</v>
      </c>
      <c r="D166" s="65">
        <f>D167</f>
        <v>1552585</v>
      </c>
      <c r="E166" s="65">
        <v>1552541.91</v>
      </c>
      <c r="F166" s="65">
        <f>D166-E166</f>
        <v>43.09000000008382</v>
      </c>
    </row>
    <row r="167" spans="1:6" ht="12.75">
      <c r="A167" s="52" t="s">
        <v>146</v>
      </c>
      <c r="B167" s="53" t="s">
        <v>100</v>
      </c>
      <c r="C167" s="53" t="s">
        <v>250</v>
      </c>
      <c r="D167" s="65">
        <f>1552585</f>
        <v>1552585</v>
      </c>
      <c r="E167" s="65">
        <v>1552541.91</v>
      </c>
      <c r="F167" s="65">
        <f>D167-E167</f>
        <v>43.09000000008382</v>
      </c>
    </row>
    <row r="168" spans="1:6" ht="39">
      <c r="A168" s="52" t="s">
        <v>403</v>
      </c>
      <c r="B168" s="53" t="s">
        <v>100</v>
      </c>
      <c r="C168" s="53" t="s">
        <v>251</v>
      </c>
      <c r="D168" s="65">
        <v>16000</v>
      </c>
      <c r="E168" s="65" t="s">
        <v>85</v>
      </c>
      <c r="F168" s="65">
        <v>16000</v>
      </c>
    </row>
    <row r="169" spans="1:6" ht="66">
      <c r="A169" s="52" t="s">
        <v>252</v>
      </c>
      <c r="B169" s="53" t="s">
        <v>100</v>
      </c>
      <c r="C169" s="53" t="s">
        <v>253</v>
      </c>
      <c r="D169" s="65">
        <v>16000</v>
      </c>
      <c r="E169" s="65" t="s">
        <v>85</v>
      </c>
      <c r="F169" s="65">
        <v>16000</v>
      </c>
    </row>
    <row r="170" spans="1:6" ht="39">
      <c r="A170" s="52" t="s">
        <v>135</v>
      </c>
      <c r="B170" s="53" t="s">
        <v>100</v>
      </c>
      <c r="C170" s="53" t="s">
        <v>254</v>
      </c>
      <c r="D170" s="65">
        <v>16000</v>
      </c>
      <c r="E170" s="65" t="s">
        <v>85</v>
      </c>
      <c r="F170" s="65">
        <v>16000</v>
      </c>
    </row>
    <row r="171" spans="1:6" ht="12.75">
      <c r="A171" s="52" t="s">
        <v>109</v>
      </c>
      <c r="B171" s="53" t="s">
        <v>100</v>
      </c>
      <c r="C171" s="53" t="s">
        <v>255</v>
      </c>
      <c r="D171" s="65">
        <v>16000</v>
      </c>
      <c r="E171" s="65" t="s">
        <v>85</v>
      </c>
      <c r="F171" s="65">
        <v>16000</v>
      </c>
    </row>
    <row r="172" spans="1:6" ht="12.75">
      <c r="A172" s="52" t="s">
        <v>140</v>
      </c>
      <c r="B172" s="53" t="s">
        <v>100</v>
      </c>
      <c r="C172" s="53" t="s">
        <v>256</v>
      </c>
      <c r="D172" s="65">
        <v>16000</v>
      </c>
      <c r="E172" s="65" t="s">
        <v>85</v>
      </c>
      <c r="F172" s="65">
        <v>16000</v>
      </c>
    </row>
    <row r="173" spans="1:6" ht="12.75">
      <c r="A173" s="52" t="s">
        <v>148</v>
      </c>
      <c r="B173" s="53" t="s">
        <v>100</v>
      </c>
      <c r="C173" s="53" t="s">
        <v>257</v>
      </c>
      <c r="D173" s="65">
        <v>16000</v>
      </c>
      <c r="E173" s="65" t="s">
        <v>85</v>
      </c>
      <c r="F173" s="65">
        <v>16000</v>
      </c>
    </row>
    <row r="174" spans="1:6" ht="34.5" customHeight="1">
      <c r="A174" s="52" t="s">
        <v>258</v>
      </c>
      <c r="B174" s="53" t="s">
        <v>100</v>
      </c>
      <c r="C174" s="53" t="s">
        <v>259</v>
      </c>
      <c r="D174" s="65">
        <v>41038200</v>
      </c>
      <c r="E174" s="65">
        <v>33759044.65</v>
      </c>
      <c r="F174" s="65">
        <v>7279155.35</v>
      </c>
    </row>
    <row r="175" spans="1:6" ht="12.75">
      <c r="A175" s="52" t="s">
        <v>260</v>
      </c>
      <c r="B175" s="53" t="s">
        <v>100</v>
      </c>
      <c r="C175" s="53" t="s">
        <v>261</v>
      </c>
      <c r="D175" s="65">
        <f>D176</f>
        <v>39168864</v>
      </c>
      <c r="E175" s="65">
        <v>32218260.68</v>
      </c>
      <c r="F175" s="65">
        <f>D175-E175</f>
        <v>6950603.32</v>
      </c>
    </row>
    <row r="176" spans="1:6" ht="78.75">
      <c r="A176" s="52" t="s">
        <v>404</v>
      </c>
      <c r="B176" s="53" t="s">
        <v>100</v>
      </c>
      <c r="C176" s="53" t="s">
        <v>262</v>
      </c>
      <c r="D176" s="65">
        <v>39168864</v>
      </c>
      <c r="E176" s="65">
        <v>32218260.68</v>
      </c>
      <c r="F176" s="65">
        <f>D176-E176</f>
        <v>6950603.32</v>
      </c>
    </row>
    <row r="177" spans="1:6" ht="132">
      <c r="A177" s="52" t="s">
        <v>405</v>
      </c>
      <c r="B177" s="53" t="s">
        <v>100</v>
      </c>
      <c r="C177" s="53" t="s">
        <v>406</v>
      </c>
      <c r="D177" s="65">
        <v>2868700</v>
      </c>
      <c r="E177" s="65">
        <v>2534026.88</v>
      </c>
      <c r="F177" s="65">
        <v>334673.12</v>
      </c>
    </row>
    <row r="178" spans="1:6" ht="39">
      <c r="A178" s="52" t="s">
        <v>497</v>
      </c>
      <c r="B178" s="53" t="s">
        <v>100</v>
      </c>
      <c r="C178" s="53" t="s">
        <v>498</v>
      </c>
      <c r="D178" s="65">
        <v>918100</v>
      </c>
      <c r="E178" s="65">
        <v>918086.4</v>
      </c>
      <c r="F178" s="65">
        <v>13.6</v>
      </c>
    </row>
    <row r="179" spans="1:6" ht="12.75">
      <c r="A179" s="52" t="s">
        <v>136</v>
      </c>
      <c r="B179" s="53" t="s">
        <v>100</v>
      </c>
      <c r="C179" s="53" t="s">
        <v>499</v>
      </c>
      <c r="D179" s="65">
        <v>918100</v>
      </c>
      <c r="E179" s="65">
        <v>918086.4</v>
      </c>
      <c r="F179" s="65">
        <v>13.6</v>
      </c>
    </row>
    <row r="180" spans="1:6" ht="12.75">
      <c r="A180" s="52" t="s">
        <v>152</v>
      </c>
      <c r="B180" s="53" t="s">
        <v>100</v>
      </c>
      <c r="C180" s="53" t="s">
        <v>500</v>
      </c>
      <c r="D180" s="65">
        <v>918100</v>
      </c>
      <c r="E180" s="65">
        <v>918086.4</v>
      </c>
      <c r="F180" s="65">
        <v>13.6</v>
      </c>
    </row>
    <row r="181" spans="1:6" ht="39">
      <c r="A181" s="52" t="s">
        <v>383</v>
      </c>
      <c r="B181" s="53" t="s">
        <v>100</v>
      </c>
      <c r="C181" s="53" t="s">
        <v>407</v>
      </c>
      <c r="D181" s="65">
        <v>1950600</v>
      </c>
      <c r="E181" s="65">
        <v>1615940.48</v>
      </c>
      <c r="F181" s="65">
        <v>334659.52</v>
      </c>
    </row>
    <row r="182" spans="1:6" ht="12.75">
      <c r="A182" s="52" t="s">
        <v>136</v>
      </c>
      <c r="B182" s="53" t="s">
        <v>100</v>
      </c>
      <c r="C182" s="53" t="s">
        <v>408</v>
      </c>
      <c r="D182" s="65">
        <v>1950600</v>
      </c>
      <c r="E182" s="65">
        <v>1615940.48</v>
      </c>
      <c r="F182" s="65">
        <v>334659.52</v>
      </c>
    </row>
    <row r="183" spans="1:6" ht="12.75">
      <c r="A183" s="52" t="s">
        <v>152</v>
      </c>
      <c r="B183" s="53" t="s">
        <v>100</v>
      </c>
      <c r="C183" s="53" t="s">
        <v>409</v>
      </c>
      <c r="D183" s="65">
        <v>1950600</v>
      </c>
      <c r="E183" s="65">
        <v>1615940.48</v>
      </c>
      <c r="F183" s="65">
        <v>334659.52</v>
      </c>
    </row>
    <row r="184" spans="1:6" ht="132">
      <c r="A184" s="52" t="s">
        <v>410</v>
      </c>
      <c r="B184" s="53" t="s">
        <v>100</v>
      </c>
      <c r="C184" s="53" t="s">
        <v>387</v>
      </c>
      <c r="D184" s="65">
        <f>D185+D188</f>
        <v>36300164</v>
      </c>
      <c r="E184" s="65">
        <v>29684233.8</v>
      </c>
      <c r="F184" s="65">
        <f aca="true" t="shared" si="0" ref="F184:F190">D184-E184</f>
        <v>6615930.199999999</v>
      </c>
    </row>
    <row r="185" spans="1:6" ht="39">
      <c r="A185" s="52" t="s">
        <v>497</v>
      </c>
      <c r="B185" s="53" t="s">
        <v>100</v>
      </c>
      <c r="C185" s="53" t="s">
        <v>501</v>
      </c>
      <c r="D185" s="65">
        <f>D186</f>
        <v>11005200</v>
      </c>
      <c r="E185" s="65">
        <v>11005113.6</v>
      </c>
      <c r="F185" s="65">
        <f t="shared" si="0"/>
        <v>86.40000000037253</v>
      </c>
    </row>
    <row r="186" spans="1:6" ht="12.75">
      <c r="A186" s="52" t="s">
        <v>136</v>
      </c>
      <c r="B186" s="53" t="s">
        <v>100</v>
      </c>
      <c r="C186" s="53" t="s">
        <v>502</v>
      </c>
      <c r="D186" s="65">
        <v>11005200</v>
      </c>
      <c r="E186" s="65">
        <v>11005113.6</v>
      </c>
      <c r="F186" s="65">
        <f t="shared" si="0"/>
        <v>86.40000000037253</v>
      </c>
    </row>
    <row r="187" spans="1:6" ht="12.75">
      <c r="A187" s="52" t="s">
        <v>152</v>
      </c>
      <c r="B187" s="53" t="s">
        <v>100</v>
      </c>
      <c r="C187" s="53" t="s">
        <v>503</v>
      </c>
      <c r="D187" s="65">
        <v>11005200</v>
      </c>
      <c r="E187" s="65">
        <v>11005113.6</v>
      </c>
      <c r="F187" s="65">
        <f t="shared" si="0"/>
        <v>86.40000000037253</v>
      </c>
    </row>
    <row r="188" spans="1:6" ht="39">
      <c r="A188" s="52" t="s">
        <v>383</v>
      </c>
      <c r="B188" s="53" t="s">
        <v>100</v>
      </c>
      <c r="C188" s="53" t="s">
        <v>384</v>
      </c>
      <c r="D188" s="65">
        <f>D189</f>
        <v>25294964</v>
      </c>
      <c r="E188" s="65">
        <v>18679120.2</v>
      </c>
      <c r="F188" s="65">
        <f t="shared" si="0"/>
        <v>6615843.800000001</v>
      </c>
    </row>
    <row r="189" spans="1:6" ht="12.75">
      <c r="A189" s="52" t="s">
        <v>136</v>
      </c>
      <c r="B189" s="53" t="s">
        <v>100</v>
      </c>
      <c r="C189" s="53" t="s">
        <v>385</v>
      </c>
      <c r="D189" s="65">
        <f>D190</f>
        <v>25294964</v>
      </c>
      <c r="E189" s="65">
        <v>18679120.2</v>
      </c>
      <c r="F189" s="65">
        <f t="shared" si="0"/>
        <v>6615843.800000001</v>
      </c>
    </row>
    <row r="190" spans="1:6" ht="12.75">
      <c r="A190" s="52" t="s">
        <v>152</v>
      </c>
      <c r="B190" s="53" t="s">
        <v>100</v>
      </c>
      <c r="C190" s="53" t="s">
        <v>386</v>
      </c>
      <c r="D190" s="65">
        <v>25294964</v>
      </c>
      <c r="E190" s="65">
        <v>18679120.2</v>
      </c>
      <c r="F190" s="65">
        <f t="shared" si="0"/>
        <v>6615843.800000001</v>
      </c>
    </row>
    <row r="191" spans="1:6" ht="12.75">
      <c r="A191" s="52" t="s">
        <v>263</v>
      </c>
      <c r="B191" s="53" t="s">
        <v>100</v>
      </c>
      <c r="C191" s="53" t="s">
        <v>264</v>
      </c>
      <c r="D191" s="65">
        <v>414000</v>
      </c>
      <c r="E191" s="65">
        <v>378097</v>
      </c>
      <c r="F191" s="65">
        <v>35903</v>
      </c>
    </row>
    <row r="192" spans="1:6" ht="78.75">
      <c r="A192" s="52" t="s">
        <v>411</v>
      </c>
      <c r="B192" s="53" t="s">
        <v>100</v>
      </c>
      <c r="C192" s="53" t="s">
        <v>265</v>
      </c>
      <c r="D192" s="65">
        <v>414000</v>
      </c>
      <c r="E192" s="65">
        <v>378097</v>
      </c>
      <c r="F192" s="65">
        <v>35903</v>
      </c>
    </row>
    <row r="193" spans="1:6" ht="92.25">
      <c r="A193" s="52" t="s">
        <v>266</v>
      </c>
      <c r="B193" s="53" t="s">
        <v>100</v>
      </c>
      <c r="C193" s="53" t="s">
        <v>267</v>
      </c>
      <c r="D193" s="65">
        <v>414000</v>
      </c>
      <c r="E193" s="65">
        <v>378097</v>
      </c>
      <c r="F193" s="65">
        <v>35903</v>
      </c>
    </row>
    <row r="194" spans="1:6" ht="39">
      <c r="A194" s="52" t="s">
        <v>135</v>
      </c>
      <c r="B194" s="53" t="s">
        <v>100</v>
      </c>
      <c r="C194" s="53" t="s">
        <v>268</v>
      </c>
      <c r="D194" s="65">
        <v>414000</v>
      </c>
      <c r="E194" s="65">
        <v>378097</v>
      </c>
      <c r="F194" s="65">
        <v>35903</v>
      </c>
    </row>
    <row r="195" spans="1:6" ht="12.75">
      <c r="A195" s="52" t="s">
        <v>109</v>
      </c>
      <c r="B195" s="53" t="s">
        <v>100</v>
      </c>
      <c r="C195" s="53" t="s">
        <v>269</v>
      </c>
      <c r="D195" s="65">
        <v>380500</v>
      </c>
      <c r="E195" s="65">
        <v>344607</v>
      </c>
      <c r="F195" s="65">
        <v>35893</v>
      </c>
    </row>
    <row r="196" spans="1:6" ht="12.75">
      <c r="A196" s="52" t="s">
        <v>140</v>
      </c>
      <c r="B196" s="53" t="s">
        <v>100</v>
      </c>
      <c r="C196" s="53" t="s">
        <v>270</v>
      </c>
      <c r="D196" s="65">
        <v>380500</v>
      </c>
      <c r="E196" s="65">
        <v>344607</v>
      </c>
      <c r="F196" s="65">
        <v>35893</v>
      </c>
    </row>
    <row r="197" spans="1:6" ht="12.75">
      <c r="A197" s="52" t="s">
        <v>146</v>
      </c>
      <c r="B197" s="53" t="s">
        <v>100</v>
      </c>
      <c r="C197" s="53" t="s">
        <v>271</v>
      </c>
      <c r="D197" s="65">
        <v>380500</v>
      </c>
      <c r="E197" s="65">
        <v>344607</v>
      </c>
      <c r="F197" s="65">
        <v>35893</v>
      </c>
    </row>
    <row r="198" spans="1:6" ht="12.75">
      <c r="A198" s="52" t="s">
        <v>136</v>
      </c>
      <c r="B198" s="53" t="s">
        <v>100</v>
      </c>
      <c r="C198" s="53" t="s">
        <v>466</v>
      </c>
      <c r="D198" s="65">
        <v>33500</v>
      </c>
      <c r="E198" s="65">
        <v>33490</v>
      </c>
      <c r="F198" s="65">
        <v>10</v>
      </c>
    </row>
    <row r="199" spans="1:6" ht="12.75">
      <c r="A199" s="52" t="s">
        <v>152</v>
      </c>
      <c r="B199" s="53" t="s">
        <v>100</v>
      </c>
      <c r="C199" s="53" t="s">
        <v>467</v>
      </c>
      <c r="D199" s="65">
        <v>33500</v>
      </c>
      <c r="E199" s="65">
        <v>33490</v>
      </c>
      <c r="F199" s="65">
        <v>10</v>
      </c>
    </row>
    <row r="200" spans="1:6" ht="12.75">
      <c r="A200" s="52" t="s">
        <v>272</v>
      </c>
      <c r="B200" s="53" t="s">
        <v>100</v>
      </c>
      <c r="C200" s="53" t="s">
        <v>273</v>
      </c>
      <c r="D200" s="65">
        <v>1455300</v>
      </c>
      <c r="E200" s="65">
        <v>1162686.97</v>
      </c>
      <c r="F200" s="65">
        <v>292613.03</v>
      </c>
    </row>
    <row r="201" spans="1:6" ht="78.75">
      <c r="A201" s="52" t="s">
        <v>412</v>
      </c>
      <c r="B201" s="53" t="s">
        <v>100</v>
      </c>
      <c r="C201" s="53" t="s">
        <v>274</v>
      </c>
      <c r="D201" s="65">
        <v>1455300</v>
      </c>
      <c r="E201" s="65">
        <v>1162686.97</v>
      </c>
      <c r="F201" s="65">
        <v>292613.03</v>
      </c>
    </row>
    <row r="202" spans="1:6" ht="105">
      <c r="A202" s="52" t="s">
        <v>413</v>
      </c>
      <c r="B202" s="53" t="s">
        <v>100</v>
      </c>
      <c r="C202" s="53" t="s">
        <v>275</v>
      </c>
      <c r="D202" s="65">
        <v>980400</v>
      </c>
      <c r="E202" s="65">
        <v>771685.87</v>
      </c>
      <c r="F202" s="65">
        <v>208714.13</v>
      </c>
    </row>
    <row r="203" spans="1:6" ht="39">
      <c r="A203" s="52" t="s">
        <v>135</v>
      </c>
      <c r="B203" s="53" t="s">
        <v>100</v>
      </c>
      <c r="C203" s="53" t="s">
        <v>276</v>
      </c>
      <c r="D203" s="65">
        <v>980400</v>
      </c>
      <c r="E203" s="65">
        <v>771685.87</v>
      </c>
      <c r="F203" s="65">
        <v>208714.13</v>
      </c>
    </row>
    <row r="204" spans="1:6" ht="12.75">
      <c r="A204" s="52" t="s">
        <v>109</v>
      </c>
      <c r="B204" s="53" t="s">
        <v>100</v>
      </c>
      <c r="C204" s="53" t="s">
        <v>277</v>
      </c>
      <c r="D204" s="65">
        <v>980400</v>
      </c>
      <c r="E204" s="65">
        <v>771685.87</v>
      </c>
      <c r="F204" s="65">
        <v>208714.13</v>
      </c>
    </row>
    <row r="205" spans="1:6" ht="12.75">
      <c r="A205" s="52" t="s">
        <v>140</v>
      </c>
      <c r="B205" s="53" t="s">
        <v>100</v>
      </c>
      <c r="C205" s="53" t="s">
        <v>278</v>
      </c>
      <c r="D205" s="65">
        <v>980400</v>
      </c>
      <c r="E205" s="65">
        <v>771685.87</v>
      </c>
      <c r="F205" s="65">
        <v>208714.13</v>
      </c>
    </row>
    <row r="206" spans="1:6" ht="12.75">
      <c r="A206" s="52" t="s">
        <v>144</v>
      </c>
      <c r="B206" s="53" t="s">
        <v>100</v>
      </c>
      <c r="C206" s="53" t="s">
        <v>279</v>
      </c>
      <c r="D206" s="65">
        <v>905400</v>
      </c>
      <c r="E206" s="65">
        <v>711628.19</v>
      </c>
      <c r="F206" s="65">
        <v>193771.81</v>
      </c>
    </row>
    <row r="207" spans="1:6" ht="12.75">
      <c r="A207" s="52" t="s">
        <v>146</v>
      </c>
      <c r="B207" s="53" t="s">
        <v>100</v>
      </c>
      <c r="C207" s="53" t="s">
        <v>449</v>
      </c>
      <c r="D207" s="65">
        <v>75000</v>
      </c>
      <c r="E207" s="65">
        <v>60057.68</v>
      </c>
      <c r="F207" s="65">
        <v>14942.32</v>
      </c>
    </row>
    <row r="208" spans="1:6" ht="132">
      <c r="A208" s="52" t="s">
        <v>414</v>
      </c>
      <c r="B208" s="53" t="s">
        <v>100</v>
      </c>
      <c r="C208" s="53" t="s">
        <v>280</v>
      </c>
      <c r="D208" s="65">
        <v>205600</v>
      </c>
      <c r="E208" s="65">
        <v>205232.27</v>
      </c>
      <c r="F208" s="65">
        <v>367.73</v>
      </c>
    </row>
    <row r="209" spans="1:6" ht="39">
      <c r="A209" s="52" t="s">
        <v>135</v>
      </c>
      <c r="B209" s="53" t="s">
        <v>100</v>
      </c>
      <c r="C209" s="53" t="s">
        <v>281</v>
      </c>
      <c r="D209" s="65">
        <v>205600</v>
      </c>
      <c r="E209" s="65">
        <v>205232.27</v>
      </c>
      <c r="F209" s="65">
        <v>367.73</v>
      </c>
    </row>
    <row r="210" spans="1:6" ht="12.75">
      <c r="A210" s="52" t="s">
        <v>109</v>
      </c>
      <c r="B210" s="53" t="s">
        <v>100</v>
      </c>
      <c r="C210" s="53" t="s">
        <v>282</v>
      </c>
      <c r="D210" s="65">
        <v>205600</v>
      </c>
      <c r="E210" s="65">
        <v>205232.27</v>
      </c>
      <c r="F210" s="65">
        <v>367.73</v>
      </c>
    </row>
    <row r="211" spans="1:6" ht="12.75">
      <c r="A211" s="52" t="s">
        <v>140</v>
      </c>
      <c r="B211" s="53" t="s">
        <v>100</v>
      </c>
      <c r="C211" s="53" t="s">
        <v>283</v>
      </c>
      <c r="D211" s="65">
        <v>205600</v>
      </c>
      <c r="E211" s="65">
        <v>205232.27</v>
      </c>
      <c r="F211" s="65">
        <v>367.73</v>
      </c>
    </row>
    <row r="212" spans="1:6" ht="12.75">
      <c r="A212" s="52" t="s">
        <v>146</v>
      </c>
      <c r="B212" s="53" t="s">
        <v>100</v>
      </c>
      <c r="C212" s="53" t="s">
        <v>284</v>
      </c>
      <c r="D212" s="65">
        <v>205600</v>
      </c>
      <c r="E212" s="65">
        <v>205232.27</v>
      </c>
      <c r="F212" s="65">
        <v>367.73</v>
      </c>
    </row>
    <row r="213" spans="1:6" ht="118.5">
      <c r="A213" s="52" t="s">
        <v>415</v>
      </c>
      <c r="B213" s="53" t="s">
        <v>100</v>
      </c>
      <c r="C213" s="53" t="s">
        <v>285</v>
      </c>
      <c r="D213" s="65">
        <v>269300</v>
      </c>
      <c r="E213" s="65">
        <v>185768.83</v>
      </c>
      <c r="F213" s="65">
        <v>83531.17</v>
      </c>
    </row>
    <row r="214" spans="1:6" ht="39">
      <c r="A214" s="52" t="s">
        <v>135</v>
      </c>
      <c r="B214" s="53" t="s">
        <v>100</v>
      </c>
      <c r="C214" s="53" t="s">
        <v>286</v>
      </c>
      <c r="D214" s="65">
        <v>269300</v>
      </c>
      <c r="E214" s="65">
        <v>185768.83</v>
      </c>
      <c r="F214" s="65">
        <v>83531.17</v>
      </c>
    </row>
    <row r="215" spans="1:6" ht="12.75">
      <c r="A215" s="52" t="s">
        <v>109</v>
      </c>
      <c r="B215" s="53" t="s">
        <v>100</v>
      </c>
      <c r="C215" s="53" t="s">
        <v>287</v>
      </c>
      <c r="D215" s="65">
        <v>184000</v>
      </c>
      <c r="E215" s="65">
        <v>160529.83</v>
      </c>
      <c r="F215" s="65">
        <v>23470.17</v>
      </c>
    </row>
    <row r="216" spans="1:6" ht="12.75">
      <c r="A216" s="52" t="s">
        <v>140</v>
      </c>
      <c r="B216" s="53" t="s">
        <v>100</v>
      </c>
      <c r="C216" s="53" t="s">
        <v>288</v>
      </c>
      <c r="D216" s="65">
        <v>184000</v>
      </c>
      <c r="E216" s="65">
        <v>160529.83</v>
      </c>
      <c r="F216" s="65">
        <v>23470.17</v>
      </c>
    </row>
    <row r="217" spans="1:6" ht="12.75">
      <c r="A217" s="52" t="s">
        <v>146</v>
      </c>
      <c r="B217" s="53" t="s">
        <v>100</v>
      </c>
      <c r="C217" s="53" t="s">
        <v>289</v>
      </c>
      <c r="D217" s="65">
        <v>136500</v>
      </c>
      <c r="E217" s="65">
        <v>113107.99</v>
      </c>
      <c r="F217" s="65">
        <v>23392.01</v>
      </c>
    </row>
    <row r="218" spans="1:6" ht="12.75">
      <c r="A218" s="52" t="s">
        <v>148</v>
      </c>
      <c r="B218" s="53" t="s">
        <v>100</v>
      </c>
      <c r="C218" s="53" t="s">
        <v>450</v>
      </c>
      <c r="D218" s="65">
        <v>47500</v>
      </c>
      <c r="E218" s="65">
        <v>47421.84</v>
      </c>
      <c r="F218" s="65">
        <v>78.16</v>
      </c>
    </row>
    <row r="219" spans="1:6" ht="12.75">
      <c r="A219" s="52" t="s">
        <v>136</v>
      </c>
      <c r="B219" s="53" t="s">
        <v>100</v>
      </c>
      <c r="C219" s="53" t="s">
        <v>290</v>
      </c>
      <c r="D219" s="65">
        <v>85300</v>
      </c>
      <c r="E219" s="65">
        <v>25239</v>
      </c>
      <c r="F219" s="65">
        <v>60061</v>
      </c>
    </row>
    <row r="220" spans="1:6" ht="12.75">
      <c r="A220" s="52" t="s">
        <v>137</v>
      </c>
      <c r="B220" s="53" t="s">
        <v>100</v>
      </c>
      <c r="C220" s="53" t="s">
        <v>291</v>
      </c>
      <c r="D220" s="65">
        <v>85300</v>
      </c>
      <c r="E220" s="65">
        <v>25239</v>
      </c>
      <c r="F220" s="65">
        <v>60061</v>
      </c>
    </row>
    <row r="221" spans="1:6" ht="12.75">
      <c r="A221" s="52" t="s">
        <v>292</v>
      </c>
      <c r="B221" s="53" t="s">
        <v>100</v>
      </c>
      <c r="C221" s="53" t="s">
        <v>293</v>
      </c>
      <c r="D221" s="65">
        <v>4945600</v>
      </c>
      <c r="E221" s="65">
        <v>4093918.81</v>
      </c>
      <c r="F221" s="65">
        <v>851681.19</v>
      </c>
    </row>
    <row r="222" spans="1:6" ht="12.75">
      <c r="A222" s="52" t="s">
        <v>294</v>
      </c>
      <c r="B222" s="53" t="s">
        <v>100</v>
      </c>
      <c r="C222" s="53" t="s">
        <v>295</v>
      </c>
      <c r="D222" s="65">
        <v>4945600</v>
      </c>
      <c r="E222" s="65">
        <v>4093918.81</v>
      </c>
      <c r="F222" s="65">
        <v>851681.19</v>
      </c>
    </row>
    <row r="223" spans="1:6" ht="52.5">
      <c r="A223" s="52" t="s">
        <v>416</v>
      </c>
      <c r="B223" s="53" t="s">
        <v>100</v>
      </c>
      <c r="C223" s="53" t="s">
        <v>296</v>
      </c>
      <c r="D223" s="65">
        <v>1031800</v>
      </c>
      <c r="E223" s="65">
        <v>864869.45</v>
      </c>
      <c r="F223" s="65">
        <v>166930.55</v>
      </c>
    </row>
    <row r="224" spans="1:6" ht="52.5">
      <c r="A224" s="52" t="s">
        <v>297</v>
      </c>
      <c r="B224" s="53" t="s">
        <v>100</v>
      </c>
      <c r="C224" s="53" t="s">
        <v>298</v>
      </c>
      <c r="D224" s="65">
        <v>1031800</v>
      </c>
      <c r="E224" s="65">
        <v>864869.45</v>
      </c>
      <c r="F224" s="65">
        <v>166930.55</v>
      </c>
    </row>
    <row r="225" spans="1:6" ht="12.75">
      <c r="A225" s="52" t="s">
        <v>109</v>
      </c>
      <c r="B225" s="53" t="s">
        <v>100</v>
      </c>
      <c r="C225" s="53" t="s">
        <v>299</v>
      </c>
      <c r="D225" s="65">
        <v>1031800</v>
      </c>
      <c r="E225" s="65">
        <v>864869.45</v>
      </c>
      <c r="F225" s="65">
        <v>166930.55</v>
      </c>
    </row>
    <row r="226" spans="1:6" ht="12.75">
      <c r="A226" s="52" t="s">
        <v>300</v>
      </c>
      <c r="B226" s="53" t="s">
        <v>100</v>
      </c>
      <c r="C226" s="53" t="s">
        <v>301</v>
      </c>
      <c r="D226" s="65">
        <v>1031800</v>
      </c>
      <c r="E226" s="65">
        <v>864869.45</v>
      </c>
      <c r="F226" s="65">
        <v>166930.55</v>
      </c>
    </row>
    <row r="227" spans="1:6" ht="26.25">
      <c r="A227" s="52" t="s">
        <v>302</v>
      </c>
      <c r="B227" s="53" t="s">
        <v>100</v>
      </c>
      <c r="C227" s="53" t="s">
        <v>303</v>
      </c>
      <c r="D227" s="65">
        <v>1031800</v>
      </c>
      <c r="E227" s="65">
        <v>864869.45</v>
      </c>
      <c r="F227" s="65">
        <v>166930.55</v>
      </c>
    </row>
    <row r="228" spans="1:6" ht="52.5">
      <c r="A228" s="52" t="s">
        <v>417</v>
      </c>
      <c r="B228" s="53" t="s">
        <v>100</v>
      </c>
      <c r="C228" s="53" t="s">
        <v>304</v>
      </c>
      <c r="D228" s="65">
        <v>3913800</v>
      </c>
      <c r="E228" s="65">
        <v>3229049.36</v>
      </c>
      <c r="F228" s="65">
        <v>684750.64</v>
      </c>
    </row>
    <row r="229" spans="1:6" ht="52.5">
      <c r="A229" s="52" t="s">
        <v>297</v>
      </c>
      <c r="B229" s="53" t="s">
        <v>100</v>
      </c>
      <c r="C229" s="53" t="s">
        <v>305</v>
      </c>
      <c r="D229" s="65">
        <v>3863800</v>
      </c>
      <c r="E229" s="65">
        <v>3179049.36</v>
      </c>
      <c r="F229" s="65">
        <v>684750.64</v>
      </c>
    </row>
    <row r="230" spans="1:6" ht="12.75">
      <c r="A230" s="52" t="s">
        <v>109</v>
      </c>
      <c r="B230" s="53" t="s">
        <v>100</v>
      </c>
      <c r="C230" s="53" t="s">
        <v>306</v>
      </c>
      <c r="D230" s="65">
        <v>3863800</v>
      </c>
      <c r="E230" s="65">
        <v>3179049.36</v>
      </c>
      <c r="F230" s="65">
        <v>684750.64</v>
      </c>
    </row>
    <row r="231" spans="1:6" ht="12.75">
      <c r="A231" s="52" t="s">
        <v>300</v>
      </c>
      <c r="B231" s="53" t="s">
        <v>100</v>
      </c>
      <c r="C231" s="53" t="s">
        <v>307</v>
      </c>
      <c r="D231" s="65">
        <v>3863800</v>
      </c>
      <c r="E231" s="65">
        <v>3179049.36</v>
      </c>
      <c r="F231" s="65">
        <v>684750.64</v>
      </c>
    </row>
    <row r="232" spans="1:6" ht="26.25">
      <c r="A232" s="52" t="s">
        <v>302</v>
      </c>
      <c r="B232" s="53" t="s">
        <v>100</v>
      </c>
      <c r="C232" s="53" t="s">
        <v>308</v>
      </c>
      <c r="D232" s="65">
        <v>3863800</v>
      </c>
      <c r="E232" s="65">
        <v>3179049.36</v>
      </c>
      <c r="F232" s="65">
        <v>684750.64</v>
      </c>
    </row>
    <row r="233" spans="1:6" ht="66">
      <c r="A233" s="52" t="s">
        <v>521</v>
      </c>
      <c r="B233" s="53" t="s">
        <v>100</v>
      </c>
      <c r="C233" s="53" t="s">
        <v>522</v>
      </c>
      <c r="D233" s="65">
        <v>50000</v>
      </c>
      <c r="E233" s="65">
        <v>50000</v>
      </c>
      <c r="F233" s="65" t="s">
        <v>85</v>
      </c>
    </row>
    <row r="234" spans="1:6" ht="12.75">
      <c r="A234" s="52" t="s">
        <v>523</v>
      </c>
      <c r="B234" s="53" t="s">
        <v>100</v>
      </c>
      <c r="C234" s="53" t="s">
        <v>524</v>
      </c>
      <c r="D234" s="65">
        <v>50000</v>
      </c>
      <c r="E234" s="65">
        <v>50000</v>
      </c>
      <c r="F234" s="65" t="s">
        <v>85</v>
      </c>
    </row>
    <row r="235" spans="1:6" ht="12.75">
      <c r="A235" s="52" t="s">
        <v>109</v>
      </c>
      <c r="B235" s="53" t="s">
        <v>100</v>
      </c>
      <c r="C235" s="53" t="s">
        <v>525</v>
      </c>
      <c r="D235" s="65">
        <v>50000</v>
      </c>
      <c r="E235" s="65">
        <v>50000</v>
      </c>
      <c r="F235" s="65" t="s">
        <v>85</v>
      </c>
    </row>
    <row r="236" spans="1:6" ht="12.75">
      <c r="A236" s="52" t="s">
        <v>300</v>
      </c>
      <c r="B236" s="53" t="s">
        <v>100</v>
      </c>
      <c r="C236" s="53" t="s">
        <v>526</v>
      </c>
      <c r="D236" s="65">
        <v>50000</v>
      </c>
      <c r="E236" s="65">
        <v>50000</v>
      </c>
      <c r="F236" s="65" t="s">
        <v>85</v>
      </c>
    </row>
    <row r="237" spans="1:6" ht="26.25">
      <c r="A237" s="52" t="s">
        <v>302</v>
      </c>
      <c r="B237" s="53" t="s">
        <v>100</v>
      </c>
      <c r="C237" s="53" t="s">
        <v>527</v>
      </c>
      <c r="D237" s="65">
        <v>50000</v>
      </c>
      <c r="E237" s="65">
        <v>50000</v>
      </c>
      <c r="F237" s="65" t="s">
        <v>85</v>
      </c>
    </row>
    <row r="238" spans="1:6" ht="12.75">
      <c r="A238" s="52" t="s">
        <v>309</v>
      </c>
      <c r="B238" s="53" t="s">
        <v>100</v>
      </c>
      <c r="C238" s="53" t="s">
        <v>310</v>
      </c>
      <c r="D238" s="65">
        <v>258000</v>
      </c>
      <c r="E238" s="65">
        <v>214908.28</v>
      </c>
      <c r="F238" s="65">
        <v>43091.72</v>
      </c>
    </row>
    <row r="239" spans="1:6" ht="12.75">
      <c r="A239" s="52" t="s">
        <v>311</v>
      </c>
      <c r="B239" s="53" t="s">
        <v>100</v>
      </c>
      <c r="C239" s="53" t="s">
        <v>312</v>
      </c>
      <c r="D239" s="65">
        <v>218000</v>
      </c>
      <c r="E239" s="65">
        <v>174908.28</v>
      </c>
      <c r="F239" s="65">
        <v>43091.72</v>
      </c>
    </row>
    <row r="240" spans="1:6" ht="52.5">
      <c r="A240" s="52" t="s">
        <v>418</v>
      </c>
      <c r="B240" s="53" t="s">
        <v>100</v>
      </c>
      <c r="C240" s="53" t="s">
        <v>313</v>
      </c>
      <c r="D240" s="65">
        <v>218000</v>
      </c>
      <c r="E240" s="65">
        <v>174908.28</v>
      </c>
      <c r="F240" s="65">
        <v>43091.72</v>
      </c>
    </row>
    <row r="241" spans="1:6" ht="144.75">
      <c r="A241" s="52" t="s">
        <v>314</v>
      </c>
      <c r="B241" s="53" t="s">
        <v>100</v>
      </c>
      <c r="C241" s="53" t="s">
        <v>315</v>
      </c>
      <c r="D241" s="65">
        <v>218000</v>
      </c>
      <c r="E241" s="65">
        <v>174908.28</v>
      </c>
      <c r="F241" s="65">
        <v>43091.72</v>
      </c>
    </row>
    <row r="242" spans="1:6" ht="39">
      <c r="A242" s="52" t="s">
        <v>316</v>
      </c>
      <c r="B242" s="53" t="s">
        <v>100</v>
      </c>
      <c r="C242" s="53" t="s">
        <v>317</v>
      </c>
      <c r="D242" s="65">
        <v>218000</v>
      </c>
      <c r="E242" s="65">
        <v>174908.28</v>
      </c>
      <c r="F242" s="65">
        <v>43091.72</v>
      </c>
    </row>
    <row r="243" spans="1:6" ht="12.75">
      <c r="A243" s="52" t="s">
        <v>109</v>
      </c>
      <c r="B243" s="53" t="s">
        <v>100</v>
      </c>
      <c r="C243" s="53" t="s">
        <v>318</v>
      </c>
      <c r="D243" s="65">
        <v>218000</v>
      </c>
      <c r="E243" s="65">
        <v>174908.28</v>
      </c>
      <c r="F243" s="65">
        <v>43091.72</v>
      </c>
    </row>
    <row r="244" spans="1:6" ht="12.75">
      <c r="A244" s="52" t="s">
        <v>319</v>
      </c>
      <c r="B244" s="53" t="s">
        <v>100</v>
      </c>
      <c r="C244" s="53" t="s">
        <v>320</v>
      </c>
      <c r="D244" s="65">
        <v>218000</v>
      </c>
      <c r="E244" s="65">
        <v>174908.28</v>
      </c>
      <c r="F244" s="65">
        <v>43091.72</v>
      </c>
    </row>
    <row r="245" spans="1:6" ht="26.25">
      <c r="A245" s="52" t="s">
        <v>321</v>
      </c>
      <c r="B245" s="53" t="s">
        <v>100</v>
      </c>
      <c r="C245" s="53" t="s">
        <v>322</v>
      </c>
      <c r="D245" s="65">
        <v>218000</v>
      </c>
      <c r="E245" s="65">
        <v>174908.28</v>
      </c>
      <c r="F245" s="65">
        <v>43091.72</v>
      </c>
    </row>
    <row r="246" spans="1:6" ht="12.75">
      <c r="A246" s="52" t="s">
        <v>531</v>
      </c>
      <c r="B246" s="53" t="s">
        <v>100</v>
      </c>
      <c r="C246" s="53" t="s">
        <v>532</v>
      </c>
      <c r="D246" s="65">
        <v>40000</v>
      </c>
      <c r="E246" s="65">
        <v>40000</v>
      </c>
      <c r="F246" s="65" t="s">
        <v>85</v>
      </c>
    </row>
    <row r="247" spans="1:6" ht="12.75">
      <c r="A247" s="52" t="s">
        <v>158</v>
      </c>
      <c r="B247" s="53" t="s">
        <v>100</v>
      </c>
      <c r="C247" s="53" t="s">
        <v>533</v>
      </c>
      <c r="D247" s="65">
        <v>40000</v>
      </c>
      <c r="E247" s="65">
        <v>40000</v>
      </c>
      <c r="F247" s="65" t="s">
        <v>85</v>
      </c>
    </row>
    <row r="248" spans="1:6" ht="66">
      <c r="A248" s="52" t="s">
        <v>534</v>
      </c>
      <c r="B248" s="53" t="s">
        <v>100</v>
      </c>
      <c r="C248" s="53" t="s">
        <v>535</v>
      </c>
      <c r="D248" s="65">
        <v>40000</v>
      </c>
      <c r="E248" s="65">
        <v>40000</v>
      </c>
      <c r="F248" s="65" t="s">
        <v>85</v>
      </c>
    </row>
    <row r="249" spans="1:6" ht="39">
      <c r="A249" s="52" t="s">
        <v>316</v>
      </c>
      <c r="B249" s="53" t="s">
        <v>100</v>
      </c>
      <c r="C249" s="53" t="s">
        <v>536</v>
      </c>
      <c r="D249" s="65">
        <v>40000</v>
      </c>
      <c r="E249" s="65">
        <v>40000</v>
      </c>
      <c r="F249" s="65" t="s">
        <v>85</v>
      </c>
    </row>
    <row r="250" spans="1:6" ht="12.75">
      <c r="A250" s="52" t="s">
        <v>109</v>
      </c>
      <c r="B250" s="53" t="s">
        <v>100</v>
      </c>
      <c r="C250" s="53" t="s">
        <v>537</v>
      </c>
      <c r="D250" s="65">
        <v>40000</v>
      </c>
      <c r="E250" s="65">
        <v>40000</v>
      </c>
      <c r="F250" s="65" t="s">
        <v>85</v>
      </c>
    </row>
    <row r="251" spans="1:6" ht="12.75">
      <c r="A251" s="52" t="s">
        <v>319</v>
      </c>
      <c r="B251" s="53" t="s">
        <v>100</v>
      </c>
      <c r="C251" s="53" t="s">
        <v>538</v>
      </c>
      <c r="D251" s="65">
        <v>40000</v>
      </c>
      <c r="E251" s="65">
        <v>40000</v>
      </c>
      <c r="F251" s="65" t="s">
        <v>85</v>
      </c>
    </row>
    <row r="252" spans="1:6" ht="12.75">
      <c r="A252" s="52" t="s">
        <v>539</v>
      </c>
      <c r="B252" s="53" t="s">
        <v>100</v>
      </c>
      <c r="C252" s="53" t="s">
        <v>540</v>
      </c>
      <c r="D252" s="65">
        <v>40000</v>
      </c>
      <c r="E252" s="65">
        <v>40000</v>
      </c>
      <c r="F252" s="65" t="s">
        <v>85</v>
      </c>
    </row>
    <row r="253" spans="1:6" ht="12.75">
      <c r="A253" s="52" t="s">
        <v>323</v>
      </c>
      <c r="B253" s="53" t="s">
        <v>100</v>
      </c>
      <c r="C253" s="53" t="s">
        <v>324</v>
      </c>
      <c r="D253" s="65">
        <v>43000</v>
      </c>
      <c r="E253" s="65">
        <v>40100</v>
      </c>
      <c r="F253" s="65">
        <v>2900</v>
      </c>
    </row>
    <row r="254" spans="1:6" ht="12.75">
      <c r="A254" s="52" t="s">
        <v>325</v>
      </c>
      <c r="B254" s="53" t="s">
        <v>100</v>
      </c>
      <c r="C254" s="53" t="s">
        <v>326</v>
      </c>
      <c r="D254" s="65">
        <v>43000</v>
      </c>
      <c r="E254" s="65">
        <v>40100</v>
      </c>
      <c r="F254" s="65">
        <v>2900</v>
      </c>
    </row>
    <row r="255" spans="1:6" ht="52.5">
      <c r="A255" s="52" t="s">
        <v>327</v>
      </c>
      <c r="B255" s="53" t="s">
        <v>100</v>
      </c>
      <c r="C255" s="53" t="s">
        <v>328</v>
      </c>
      <c r="D255" s="65">
        <v>43000</v>
      </c>
      <c r="E255" s="65">
        <v>40100</v>
      </c>
      <c r="F255" s="65">
        <v>2900</v>
      </c>
    </row>
    <row r="256" spans="1:6" ht="92.25">
      <c r="A256" s="52" t="s">
        <v>329</v>
      </c>
      <c r="B256" s="53" t="s">
        <v>100</v>
      </c>
      <c r="C256" s="53" t="s">
        <v>330</v>
      </c>
      <c r="D256" s="65">
        <v>43000</v>
      </c>
      <c r="E256" s="65">
        <v>40100</v>
      </c>
      <c r="F256" s="65">
        <v>2900</v>
      </c>
    </row>
    <row r="257" spans="1:6" ht="39">
      <c r="A257" s="52" t="s">
        <v>135</v>
      </c>
      <c r="B257" s="53" t="s">
        <v>100</v>
      </c>
      <c r="C257" s="53" t="s">
        <v>331</v>
      </c>
      <c r="D257" s="65">
        <v>43000</v>
      </c>
      <c r="E257" s="65">
        <v>40100</v>
      </c>
      <c r="F257" s="65">
        <v>2900</v>
      </c>
    </row>
    <row r="258" spans="1:6" ht="12.75">
      <c r="A258" s="52" t="s">
        <v>109</v>
      </c>
      <c r="B258" s="53" t="s">
        <v>100</v>
      </c>
      <c r="C258" s="53" t="s">
        <v>332</v>
      </c>
      <c r="D258" s="65">
        <v>20000</v>
      </c>
      <c r="E258" s="65">
        <v>17100</v>
      </c>
      <c r="F258" s="65">
        <v>2900</v>
      </c>
    </row>
    <row r="259" spans="1:6" ht="12.75">
      <c r="A259" s="52" t="s">
        <v>150</v>
      </c>
      <c r="B259" s="53" t="s">
        <v>100</v>
      </c>
      <c r="C259" s="53" t="s">
        <v>333</v>
      </c>
      <c r="D259" s="65">
        <v>20000</v>
      </c>
      <c r="E259" s="65">
        <v>17100</v>
      </c>
      <c r="F259" s="65">
        <v>2900</v>
      </c>
    </row>
    <row r="260" spans="1:6" ht="12.75">
      <c r="A260" s="52" t="s">
        <v>136</v>
      </c>
      <c r="B260" s="53" t="s">
        <v>100</v>
      </c>
      <c r="C260" s="53" t="s">
        <v>468</v>
      </c>
      <c r="D260" s="65">
        <v>23000</v>
      </c>
      <c r="E260" s="65">
        <v>23000</v>
      </c>
      <c r="F260" s="65" t="s">
        <v>85</v>
      </c>
    </row>
    <row r="261" spans="1:6" ht="12.75">
      <c r="A261" s="52" t="s">
        <v>137</v>
      </c>
      <c r="B261" s="53" t="s">
        <v>100</v>
      </c>
      <c r="C261" s="53" t="s">
        <v>469</v>
      </c>
      <c r="D261" s="65">
        <v>23000</v>
      </c>
      <c r="E261" s="65">
        <v>23000</v>
      </c>
      <c r="F261" s="65" t="s">
        <v>85</v>
      </c>
    </row>
    <row r="262" spans="1:6" ht="39">
      <c r="A262" s="52" t="s">
        <v>334</v>
      </c>
      <c r="B262" s="53" t="s">
        <v>100</v>
      </c>
      <c r="C262" s="53" t="s">
        <v>335</v>
      </c>
      <c r="D262" s="65">
        <v>1318800</v>
      </c>
      <c r="E262" s="65">
        <v>1318800</v>
      </c>
      <c r="F262" s="65" t="s">
        <v>85</v>
      </c>
    </row>
    <row r="263" spans="1:6" ht="26.25">
      <c r="A263" s="52" t="s">
        <v>336</v>
      </c>
      <c r="B263" s="53" t="s">
        <v>100</v>
      </c>
      <c r="C263" s="53" t="s">
        <v>337</v>
      </c>
      <c r="D263" s="65">
        <v>1318800</v>
      </c>
      <c r="E263" s="65">
        <v>1318800</v>
      </c>
      <c r="F263" s="65" t="s">
        <v>85</v>
      </c>
    </row>
    <row r="264" spans="1:6" ht="12.75">
      <c r="A264" s="52" t="s">
        <v>158</v>
      </c>
      <c r="B264" s="53" t="s">
        <v>100</v>
      </c>
      <c r="C264" s="53" t="s">
        <v>338</v>
      </c>
      <c r="D264" s="65">
        <v>1318800</v>
      </c>
      <c r="E264" s="65">
        <v>1318800</v>
      </c>
      <c r="F264" s="65" t="s">
        <v>85</v>
      </c>
    </row>
    <row r="265" spans="1:6" ht="66">
      <c r="A265" s="52" t="s">
        <v>451</v>
      </c>
      <c r="B265" s="53" t="s">
        <v>100</v>
      </c>
      <c r="C265" s="53" t="s">
        <v>339</v>
      </c>
      <c r="D265" s="65">
        <v>1318800</v>
      </c>
      <c r="E265" s="65">
        <v>1318800</v>
      </c>
      <c r="F265" s="65" t="s">
        <v>85</v>
      </c>
    </row>
    <row r="266" spans="1:6" ht="52.5">
      <c r="A266" s="52" t="s">
        <v>504</v>
      </c>
      <c r="B266" s="53" t="s">
        <v>100</v>
      </c>
      <c r="C266" s="53" t="s">
        <v>505</v>
      </c>
      <c r="D266" s="65">
        <v>1318800</v>
      </c>
      <c r="E266" s="65">
        <v>1318800</v>
      </c>
      <c r="F266" s="65" t="s">
        <v>85</v>
      </c>
    </row>
    <row r="267" spans="1:6" ht="12.75">
      <c r="A267" s="52" t="s">
        <v>109</v>
      </c>
      <c r="B267" s="53" t="s">
        <v>100</v>
      </c>
      <c r="C267" s="53" t="s">
        <v>506</v>
      </c>
      <c r="D267" s="65">
        <v>1318800</v>
      </c>
      <c r="E267" s="65">
        <v>1318800</v>
      </c>
      <c r="F267" s="65" t="s">
        <v>85</v>
      </c>
    </row>
    <row r="268" spans="1:6" ht="12.75">
      <c r="A268" s="52" t="s">
        <v>155</v>
      </c>
      <c r="B268" s="53" t="s">
        <v>100</v>
      </c>
      <c r="C268" s="53" t="s">
        <v>507</v>
      </c>
      <c r="D268" s="65">
        <v>1318800</v>
      </c>
      <c r="E268" s="65">
        <v>1318800</v>
      </c>
      <c r="F268" s="65" t="s">
        <v>85</v>
      </c>
    </row>
    <row r="269" spans="1:6" ht="15" customHeight="1">
      <c r="A269" s="52" t="s">
        <v>156</v>
      </c>
      <c r="B269" s="53" t="s">
        <v>100</v>
      </c>
      <c r="C269" s="53" t="s">
        <v>508</v>
      </c>
      <c r="D269" s="65">
        <v>1318800</v>
      </c>
      <c r="E269" s="65">
        <v>1318800</v>
      </c>
      <c r="F269" s="65" t="s">
        <v>85</v>
      </c>
    </row>
    <row r="270" spans="1:6" ht="26.25">
      <c r="A270" s="56" t="s">
        <v>340</v>
      </c>
      <c r="B270" s="55" t="s">
        <v>341</v>
      </c>
      <c r="C270" s="57" t="s">
        <v>1</v>
      </c>
      <c r="D270" s="66">
        <v>1119600</v>
      </c>
      <c r="E270" s="66">
        <v>1117940.31</v>
      </c>
      <c r="F270" s="57" t="s">
        <v>85</v>
      </c>
    </row>
    <row r="271" spans="1:6" ht="12.75">
      <c r="A271" s="64"/>
      <c r="B271" s="76"/>
      <c r="C271" s="76"/>
      <c r="D271" s="76"/>
      <c r="E271" s="76"/>
      <c r="F271" s="76"/>
    </row>
    <row r="272" spans="4:6" ht="12.75">
      <c r="D272" s="59"/>
      <c r="E272" s="59"/>
      <c r="F272" s="59"/>
    </row>
    <row r="273" spans="4:6" ht="12.75">
      <c r="D273" s="60"/>
      <c r="E273" s="60"/>
      <c r="F273" s="61"/>
    </row>
  </sheetData>
  <sheetProtection/>
  <mergeCells count="2">
    <mergeCell ref="A1:F1"/>
    <mergeCell ref="B271:F27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tabSelected="1" view="pageBreakPreview" zoomScaleSheetLayoutView="100" zoomScalePageLayoutView="0" workbookViewId="0" topLeftCell="A1">
      <selection activeCell="BH43" sqref="BH43"/>
    </sheetView>
  </sheetViews>
  <sheetFormatPr defaultColWidth="0.875" defaultRowHeight="12.75"/>
  <cols>
    <col min="1" max="50" width="0.875" style="17" customWidth="1"/>
    <col min="51" max="51" width="8.50390625" style="17" customWidth="1"/>
    <col min="52" max="90" width="0.875" style="17" customWidth="1"/>
    <col min="91" max="91" width="0.6171875" style="17" customWidth="1"/>
    <col min="92" max="92" width="0.37109375" style="17" hidden="1" customWidth="1"/>
    <col min="93" max="100" width="0.875" style="17" customWidth="1"/>
    <col min="101" max="101" width="0.6171875" style="17" customWidth="1"/>
    <col min="102" max="102" width="0.875" style="17" hidden="1" customWidth="1"/>
    <col min="103" max="16384" width="0.875" style="17" customWidth="1"/>
  </cols>
  <sheetData>
    <row r="1" ht="11.25">
      <c r="DF1" s="18" t="s">
        <v>40</v>
      </c>
    </row>
    <row r="2" spans="1:110" s="19" customFormat="1" ht="25.5" customHeight="1">
      <c r="A2" s="98" t="s">
        <v>41</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row>
    <row r="3" spans="1:110" ht="59.25" customHeight="1">
      <c r="A3" s="99" t="s">
        <v>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100" t="s">
        <v>42</v>
      </c>
      <c r="AD3" s="99"/>
      <c r="AE3" s="99"/>
      <c r="AF3" s="99"/>
      <c r="AG3" s="99"/>
      <c r="AH3" s="99"/>
      <c r="AI3" s="99" t="s">
        <v>43</v>
      </c>
      <c r="AJ3" s="99"/>
      <c r="AK3" s="99"/>
      <c r="AL3" s="99"/>
      <c r="AM3" s="99"/>
      <c r="AN3" s="99"/>
      <c r="AO3" s="99"/>
      <c r="AP3" s="99"/>
      <c r="AQ3" s="99"/>
      <c r="AR3" s="99"/>
      <c r="AS3" s="99"/>
      <c r="AT3" s="99"/>
      <c r="AU3" s="99"/>
      <c r="AV3" s="99"/>
      <c r="AW3" s="99"/>
      <c r="AX3" s="99"/>
      <c r="AY3" s="99"/>
      <c r="AZ3" s="99" t="s">
        <v>44</v>
      </c>
      <c r="BA3" s="99"/>
      <c r="BB3" s="99"/>
      <c r="BC3" s="99"/>
      <c r="BD3" s="99"/>
      <c r="BE3" s="99"/>
      <c r="BF3" s="99"/>
      <c r="BG3" s="99"/>
      <c r="BH3" s="99"/>
      <c r="BI3" s="99"/>
      <c r="BJ3" s="99"/>
      <c r="BK3" s="99"/>
      <c r="BL3" s="99"/>
      <c r="BM3" s="99"/>
      <c r="BN3" s="99"/>
      <c r="BO3" s="99"/>
      <c r="BP3" s="99"/>
      <c r="BQ3" s="99"/>
      <c r="BR3" s="99"/>
      <c r="BS3" s="99"/>
      <c r="BT3" s="99"/>
      <c r="BU3" s="99"/>
      <c r="BV3" s="99"/>
      <c r="BW3" s="99" t="s">
        <v>10</v>
      </c>
      <c r="BX3" s="99"/>
      <c r="BY3" s="99"/>
      <c r="BZ3" s="99"/>
      <c r="CA3" s="99"/>
      <c r="CB3" s="99"/>
      <c r="CC3" s="99"/>
      <c r="CD3" s="99"/>
      <c r="CE3" s="99"/>
      <c r="CF3" s="99"/>
      <c r="CG3" s="99"/>
      <c r="CH3" s="99"/>
      <c r="CI3" s="99"/>
      <c r="CJ3" s="99"/>
      <c r="CK3" s="99"/>
      <c r="CL3" s="99"/>
      <c r="CM3" s="99"/>
      <c r="CN3" s="99"/>
      <c r="CO3" s="99" t="s">
        <v>27</v>
      </c>
      <c r="CP3" s="99"/>
      <c r="CQ3" s="99"/>
      <c r="CR3" s="99"/>
      <c r="CS3" s="99"/>
      <c r="CT3" s="99"/>
      <c r="CU3" s="99"/>
      <c r="CV3" s="99"/>
      <c r="CW3" s="99"/>
      <c r="CX3" s="99"/>
      <c r="CY3" s="99"/>
      <c r="CZ3" s="99"/>
      <c r="DA3" s="99"/>
      <c r="DB3" s="99"/>
      <c r="DC3" s="99"/>
      <c r="DD3" s="99"/>
      <c r="DE3" s="99"/>
      <c r="DF3" s="99"/>
    </row>
    <row r="4" spans="1:110" s="20" customFormat="1" ht="12" customHeight="1" thickBot="1">
      <c r="A4" s="96">
        <v>1</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0">
        <v>2</v>
      </c>
      <c r="AD4" s="89"/>
      <c r="AE4" s="89"/>
      <c r="AF4" s="89"/>
      <c r="AG4" s="89"/>
      <c r="AH4" s="89"/>
      <c r="AI4" s="89">
        <v>3</v>
      </c>
      <c r="AJ4" s="89"/>
      <c r="AK4" s="89"/>
      <c r="AL4" s="89"/>
      <c r="AM4" s="89"/>
      <c r="AN4" s="89"/>
      <c r="AO4" s="89"/>
      <c r="AP4" s="89"/>
      <c r="AQ4" s="89"/>
      <c r="AR4" s="89"/>
      <c r="AS4" s="89"/>
      <c r="AT4" s="89"/>
      <c r="AU4" s="89"/>
      <c r="AV4" s="89"/>
      <c r="AW4" s="89"/>
      <c r="AX4" s="89"/>
      <c r="AY4" s="89"/>
      <c r="AZ4" s="89">
        <v>4</v>
      </c>
      <c r="BA4" s="89"/>
      <c r="BB4" s="89"/>
      <c r="BC4" s="89"/>
      <c r="BD4" s="89"/>
      <c r="BE4" s="89"/>
      <c r="BF4" s="89"/>
      <c r="BG4" s="89"/>
      <c r="BH4" s="89"/>
      <c r="BI4" s="89"/>
      <c r="BJ4" s="89"/>
      <c r="BK4" s="89"/>
      <c r="BL4" s="89"/>
      <c r="BM4" s="89"/>
      <c r="BN4" s="89"/>
      <c r="BO4" s="89"/>
      <c r="BP4" s="89"/>
      <c r="BQ4" s="89"/>
      <c r="BR4" s="89"/>
      <c r="BS4" s="89"/>
      <c r="BT4" s="89"/>
      <c r="BU4" s="89"/>
      <c r="BV4" s="89"/>
      <c r="BW4" s="89">
        <v>5</v>
      </c>
      <c r="BX4" s="89"/>
      <c r="BY4" s="89"/>
      <c r="BZ4" s="89"/>
      <c r="CA4" s="89"/>
      <c r="CB4" s="89"/>
      <c r="CC4" s="89"/>
      <c r="CD4" s="89"/>
      <c r="CE4" s="89"/>
      <c r="CF4" s="89"/>
      <c r="CG4" s="89"/>
      <c r="CH4" s="89"/>
      <c r="CI4" s="89"/>
      <c r="CJ4" s="89"/>
      <c r="CK4" s="89"/>
      <c r="CL4" s="89"/>
      <c r="CM4" s="89"/>
      <c r="CN4" s="89"/>
      <c r="CO4" s="89">
        <v>6</v>
      </c>
      <c r="CP4" s="89"/>
      <c r="CQ4" s="89"/>
      <c r="CR4" s="89"/>
      <c r="CS4" s="89"/>
      <c r="CT4" s="89"/>
      <c r="CU4" s="89"/>
      <c r="CV4" s="89"/>
      <c r="CW4" s="89"/>
      <c r="CX4" s="89"/>
      <c r="CY4" s="89"/>
      <c r="CZ4" s="89"/>
      <c r="DA4" s="89"/>
      <c r="DB4" s="89"/>
      <c r="DC4" s="89"/>
      <c r="DD4" s="89"/>
      <c r="DE4" s="89"/>
      <c r="DF4" s="89"/>
    </row>
    <row r="5" spans="1:110" ht="22.5" customHeight="1">
      <c r="A5" s="117" t="s">
        <v>24</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9"/>
      <c r="AC5" s="91" t="s">
        <v>45</v>
      </c>
      <c r="AD5" s="92"/>
      <c r="AE5" s="92"/>
      <c r="AF5" s="92"/>
      <c r="AG5" s="92"/>
      <c r="AH5" s="92"/>
      <c r="AI5" s="92" t="s">
        <v>46</v>
      </c>
      <c r="AJ5" s="92"/>
      <c r="AK5" s="92"/>
      <c r="AL5" s="92"/>
      <c r="AM5" s="92"/>
      <c r="AN5" s="92"/>
      <c r="AO5" s="92"/>
      <c r="AP5" s="92"/>
      <c r="AQ5" s="92"/>
      <c r="AR5" s="92"/>
      <c r="AS5" s="92"/>
      <c r="AT5" s="92"/>
      <c r="AU5" s="92"/>
      <c r="AV5" s="92"/>
      <c r="AW5" s="92"/>
      <c r="AX5" s="92"/>
      <c r="AY5" s="92"/>
      <c r="AZ5" s="97">
        <f>AZ15</f>
        <v>1119600</v>
      </c>
      <c r="BA5" s="97"/>
      <c r="BB5" s="97"/>
      <c r="BC5" s="97"/>
      <c r="BD5" s="97"/>
      <c r="BE5" s="97"/>
      <c r="BF5" s="97"/>
      <c r="BG5" s="97"/>
      <c r="BH5" s="97"/>
      <c r="BI5" s="97"/>
      <c r="BJ5" s="97"/>
      <c r="BK5" s="97"/>
      <c r="BL5" s="97"/>
      <c r="BM5" s="97"/>
      <c r="BN5" s="97"/>
      <c r="BO5" s="97"/>
      <c r="BP5" s="97"/>
      <c r="BQ5" s="97"/>
      <c r="BR5" s="97"/>
      <c r="BS5" s="97"/>
      <c r="BT5" s="97"/>
      <c r="BU5" s="97"/>
      <c r="BV5" s="97"/>
      <c r="BW5" s="93">
        <f>BW15</f>
        <v>-1117940.3100000024</v>
      </c>
      <c r="BX5" s="94"/>
      <c r="BY5" s="94"/>
      <c r="BZ5" s="94"/>
      <c r="CA5" s="94"/>
      <c r="CB5" s="94"/>
      <c r="CC5" s="94"/>
      <c r="CD5" s="94"/>
      <c r="CE5" s="94"/>
      <c r="CF5" s="94"/>
      <c r="CG5" s="94"/>
      <c r="CH5" s="94"/>
      <c r="CI5" s="94"/>
      <c r="CJ5" s="94"/>
      <c r="CK5" s="94"/>
      <c r="CL5" s="94"/>
      <c r="CM5" s="94"/>
      <c r="CN5" s="95"/>
      <c r="CO5" s="97" t="s">
        <v>85</v>
      </c>
      <c r="CP5" s="116"/>
      <c r="CQ5" s="116"/>
      <c r="CR5" s="116"/>
      <c r="CS5" s="116"/>
      <c r="CT5" s="116"/>
      <c r="CU5" s="116"/>
      <c r="CV5" s="116"/>
      <c r="CW5" s="116"/>
      <c r="CX5" s="116"/>
      <c r="CY5" s="116"/>
      <c r="CZ5" s="116"/>
      <c r="DA5" s="116"/>
      <c r="DB5" s="116"/>
      <c r="DC5" s="116"/>
      <c r="DD5" s="116"/>
      <c r="DE5" s="116"/>
      <c r="DF5" s="116"/>
    </row>
    <row r="6" spans="1:110" ht="12" customHeight="1">
      <c r="A6" s="113" t="s">
        <v>47</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5"/>
      <c r="AC6" s="84" t="s">
        <v>48</v>
      </c>
      <c r="AD6" s="84"/>
      <c r="AE6" s="84"/>
      <c r="AF6" s="84"/>
      <c r="AG6" s="84"/>
      <c r="AH6" s="85"/>
      <c r="AI6" s="83" t="s">
        <v>46</v>
      </c>
      <c r="AJ6" s="84"/>
      <c r="AK6" s="84"/>
      <c r="AL6" s="84"/>
      <c r="AM6" s="84"/>
      <c r="AN6" s="84"/>
      <c r="AO6" s="84"/>
      <c r="AP6" s="84"/>
      <c r="AQ6" s="84"/>
      <c r="AR6" s="84"/>
      <c r="AS6" s="84"/>
      <c r="AT6" s="84"/>
      <c r="AU6" s="84"/>
      <c r="AV6" s="84"/>
      <c r="AW6" s="84"/>
      <c r="AX6" s="84"/>
      <c r="AY6" s="85"/>
      <c r="AZ6" s="77" t="s">
        <v>75</v>
      </c>
      <c r="BA6" s="78"/>
      <c r="BB6" s="78"/>
      <c r="BC6" s="78"/>
      <c r="BD6" s="78"/>
      <c r="BE6" s="78"/>
      <c r="BF6" s="78"/>
      <c r="BG6" s="78"/>
      <c r="BH6" s="78"/>
      <c r="BI6" s="78"/>
      <c r="BJ6" s="78"/>
      <c r="BK6" s="78"/>
      <c r="BL6" s="78"/>
      <c r="BM6" s="78"/>
      <c r="BN6" s="78"/>
      <c r="BO6" s="78"/>
      <c r="BP6" s="78"/>
      <c r="BQ6" s="78"/>
      <c r="BR6" s="78"/>
      <c r="BS6" s="78"/>
      <c r="BT6" s="78"/>
      <c r="BU6" s="78"/>
      <c r="BV6" s="79"/>
      <c r="BW6" s="77" t="s">
        <v>75</v>
      </c>
      <c r="BX6" s="78"/>
      <c r="BY6" s="78"/>
      <c r="BZ6" s="78"/>
      <c r="CA6" s="78"/>
      <c r="CB6" s="78"/>
      <c r="CC6" s="78"/>
      <c r="CD6" s="78"/>
      <c r="CE6" s="78"/>
      <c r="CF6" s="78"/>
      <c r="CG6" s="78"/>
      <c r="CH6" s="78"/>
      <c r="CI6" s="78"/>
      <c r="CJ6" s="78"/>
      <c r="CK6" s="78"/>
      <c r="CL6" s="78"/>
      <c r="CM6" s="78"/>
      <c r="CN6" s="79"/>
      <c r="CO6" s="77" t="s">
        <v>75</v>
      </c>
      <c r="CP6" s="78"/>
      <c r="CQ6" s="78"/>
      <c r="CR6" s="78"/>
      <c r="CS6" s="78"/>
      <c r="CT6" s="78"/>
      <c r="CU6" s="78"/>
      <c r="CV6" s="78"/>
      <c r="CW6" s="78"/>
      <c r="CX6" s="78"/>
      <c r="CY6" s="78"/>
      <c r="CZ6" s="78"/>
      <c r="DA6" s="78"/>
      <c r="DB6" s="78"/>
      <c r="DC6" s="78"/>
      <c r="DD6" s="78"/>
      <c r="DE6" s="78"/>
      <c r="DF6" s="79"/>
    </row>
    <row r="7" spans="1:110" ht="22.5" customHeight="1">
      <c r="A7" s="110" t="s">
        <v>49</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2"/>
      <c r="AC7" s="87"/>
      <c r="AD7" s="87"/>
      <c r="AE7" s="87"/>
      <c r="AF7" s="87"/>
      <c r="AG7" s="87"/>
      <c r="AH7" s="88"/>
      <c r="AI7" s="86"/>
      <c r="AJ7" s="87"/>
      <c r="AK7" s="87"/>
      <c r="AL7" s="87"/>
      <c r="AM7" s="87"/>
      <c r="AN7" s="87"/>
      <c r="AO7" s="87"/>
      <c r="AP7" s="87"/>
      <c r="AQ7" s="87"/>
      <c r="AR7" s="87"/>
      <c r="AS7" s="87"/>
      <c r="AT7" s="87"/>
      <c r="AU7" s="87"/>
      <c r="AV7" s="87"/>
      <c r="AW7" s="87"/>
      <c r="AX7" s="87"/>
      <c r="AY7" s="88"/>
      <c r="AZ7" s="80"/>
      <c r="BA7" s="81"/>
      <c r="BB7" s="81"/>
      <c r="BC7" s="81"/>
      <c r="BD7" s="81"/>
      <c r="BE7" s="81"/>
      <c r="BF7" s="81"/>
      <c r="BG7" s="81"/>
      <c r="BH7" s="81"/>
      <c r="BI7" s="81"/>
      <c r="BJ7" s="81"/>
      <c r="BK7" s="81"/>
      <c r="BL7" s="81"/>
      <c r="BM7" s="81"/>
      <c r="BN7" s="81"/>
      <c r="BO7" s="81"/>
      <c r="BP7" s="81"/>
      <c r="BQ7" s="81"/>
      <c r="BR7" s="81"/>
      <c r="BS7" s="81"/>
      <c r="BT7" s="81"/>
      <c r="BU7" s="81"/>
      <c r="BV7" s="82"/>
      <c r="BW7" s="80"/>
      <c r="BX7" s="81"/>
      <c r="BY7" s="81"/>
      <c r="BZ7" s="81"/>
      <c r="CA7" s="81"/>
      <c r="CB7" s="81"/>
      <c r="CC7" s="81"/>
      <c r="CD7" s="81"/>
      <c r="CE7" s="81"/>
      <c r="CF7" s="81"/>
      <c r="CG7" s="81"/>
      <c r="CH7" s="81"/>
      <c r="CI7" s="81"/>
      <c r="CJ7" s="81"/>
      <c r="CK7" s="81"/>
      <c r="CL7" s="81"/>
      <c r="CM7" s="81"/>
      <c r="CN7" s="82"/>
      <c r="CO7" s="80"/>
      <c r="CP7" s="81"/>
      <c r="CQ7" s="81"/>
      <c r="CR7" s="81"/>
      <c r="CS7" s="81"/>
      <c r="CT7" s="81"/>
      <c r="CU7" s="81"/>
      <c r="CV7" s="81"/>
      <c r="CW7" s="81"/>
      <c r="CX7" s="81"/>
      <c r="CY7" s="81"/>
      <c r="CZ7" s="81"/>
      <c r="DA7" s="81"/>
      <c r="DB7" s="81"/>
      <c r="DC7" s="81"/>
      <c r="DD7" s="81"/>
      <c r="DE7" s="81"/>
      <c r="DF7" s="82"/>
    </row>
    <row r="8" spans="1:110" ht="12" customHeight="1">
      <c r="A8" s="101" t="s">
        <v>50</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3"/>
      <c r="AC8" s="83" t="s">
        <v>85</v>
      </c>
      <c r="AD8" s="84"/>
      <c r="AE8" s="84"/>
      <c r="AF8" s="84"/>
      <c r="AG8" s="84"/>
      <c r="AH8" s="85"/>
      <c r="AI8" s="83" t="s">
        <v>85</v>
      </c>
      <c r="AJ8" s="84"/>
      <c r="AK8" s="84"/>
      <c r="AL8" s="84"/>
      <c r="AM8" s="84"/>
      <c r="AN8" s="84"/>
      <c r="AO8" s="84"/>
      <c r="AP8" s="84"/>
      <c r="AQ8" s="84"/>
      <c r="AR8" s="84"/>
      <c r="AS8" s="84"/>
      <c r="AT8" s="84"/>
      <c r="AU8" s="84"/>
      <c r="AV8" s="84"/>
      <c r="AW8" s="84"/>
      <c r="AX8" s="84"/>
      <c r="AY8" s="85"/>
      <c r="AZ8" s="77" t="s">
        <v>75</v>
      </c>
      <c r="BA8" s="78"/>
      <c r="BB8" s="78"/>
      <c r="BC8" s="78"/>
      <c r="BD8" s="78"/>
      <c r="BE8" s="78"/>
      <c r="BF8" s="78"/>
      <c r="BG8" s="78"/>
      <c r="BH8" s="78"/>
      <c r="BI8" s="78"/>
      <c r="BJ8" s="78"/>
      <c r="BK8" s="78"/>
      <c r="BL8" s="78"/>
      <c r="BM8" s="78"/>
      <c r="BN8" s="78"/>
      <c r="BO8" s="78"/>
      <c r="BP8" s="78"/>
      <c r="BQ8" s="78"/>
      <c r="BR8" s="78"/>
      <c r="BS8" s="78"/>
      <c r="BT8" s="78"/>
      <c r="BU8" s="78"/>
      <c r="BV8" s="79"/>
      <c r="BW8" s="77" t="s">
        <v>75</v>
      </c>
      <c r="BX8" s="78"/>
      <c r="BY8" s="78"/>
      <c r="BZ8" s="78"/>
      <c r="CA8" s="78"/>
      <c r="CB8" s="78"/>
      <c r="CC8" s="78"/>
      <c r="CD8" s="78"/>
      <c r="CE8" s="78"/>
      <c r="CF8" s="78"/>
      <c r="CG8" s="78"/>
      <c r="CH8" s="78"/>
      <c r="CI8" s="78"/>
      <c r="CJ8" s="78"/>
      <c r="CK8" s="78"/>
      <c r="CL8" s="78"/>
      <c r="CM8" s="78"/>
      <c r="CN8" s="79"/>
      <c r="CO8" s="77" t="s">
        <v>75</v>
      </c>
      <c r="CP8" s="78"/>
      <c r="CQ8" s="78"/>
      <c r="CR8" s="78"/>
      <c r="CS8" s="78"/>
      <c r="CT8" s="78"/>
      <c r="CU8" s="78"/>
      <c r="CV8" s="78"/>
      <c r="CW8" s="78"/>
      <c r="CX8" s="78"/>
      <c r="CY8" s="78"/>
      <c r="CZ8" s="78"/>
      <c r="DA8" s="78"/>
      <c r="DB8" s="78"/>
      <c r="DC8" s="78"/>
      <c r="DD8" s="78"/>
      <c r="DE8" s="78"/>
      <c r="DF8" s="160"/>
    </row>
    <row r="9" spans="1:110" ht="12" customHeight="1">
      <c r="A9" s="10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9"/>
      <c r="AC9" s="104"/>
      <c r="AD9" s="105"/>
      <c r="AE9" s="105"/>
      <c r="AF9" s="105"/>
      <c r="AG9" s="105"/>
      <c r="AH9" s="106"/>
      <c r="AI9" s="86"/>
      <c r="AJ9" s="87"/>
      <c r="AK9" s="87"/>
      <c r="AL9" s="87"/>
      <c r="AM9" s="87"/>
      <c r="AN9" s="87"/>
      <c r="AO9" s="87"/>
      <c r="AP9" s="87"/>
      <c r="AQ9" s="87"/>
      <c r="AR9" s="87"/>
      <c r="AS9" s="87"/>
      <c r="AT9" s="87"/>
      <c r="AU9" s="87"/>
      <c r="AV9" s="87"/>
      <c r="AW9" s="87"/>
      <c r="AX9" s="87"/>
      <c r="AY9" s="88"/>
      <c r="AZ9" s="80"/>
      <c r="BA9" s="81"/>
      <c r="BB9" s="81"/>
      <c r="BC9" s="81"/>
      <c r="BD9" s="81"/>
      <c r="BE9" s="81"/>
      <c r="BF9" s="81"/>
      <c r="BG9" s="81"/>
      <c r="BH9" s="81"/>
      <c r="BI9" s="81"/>
      <c r="BJ9" s="81"/>
      <c r="BK9" s="81"/>
      <c r="BL9" s="81"/>
      <c r="BM9" s="81"/>
      <c r="BN9" s="81"/>
      <c r="BO9" s="81"/>
      <c r="BP9" s="81"/>
      <c r="BQ9" s="81"/>
      <c r="BR9" s="81"/>
      <c r="BS9" s="81"/>
      <c r="BT9" s="81"/>
      <c r="BU9" s="81"/>
      <c r="BV9" s="82"/>
      <c r="BW9" s="80"/>
      <c r="BX9" s="81"/>
      <c r="BY9" s="81"/>
      <c r="BZ9" s="81"/>
      <c r="CA9" s="81"/>
      <c r="CB9" s="81"/>
      <c r="CC9" s="81"/>
      <c r="CD9" s="81"/>
      <c r="CE9" s="81"/>
      <c r="CF9" s="81"/>
      <c r="CG9" s="81"/>
      <c r="CH9" s="81"/>
      <c r="CI9" s="81"/>
      <c r="CJ9" s="81"/>
      <c r="CK9" s="81"/>
      <c r="CL9" s="81"/>
      <c r="CM9" s="81"/>
      <c r="CN9" s="82"/>
      <c r="CO9" s="80"/>
      <c r="CP9" s="81"/>
      <c r="CQ9" s="81"/>
      <c r="CR9" s="81"/>
      <c r="CS9" s="81"/>
      <c r="CT9" s="81"/>
      <c r="CU9" s="81"/>
      <c r="CV9" s="81"/>
      <c r="CW9" s="81"/>
      <c r="CX9" s="81"/>
      <c r="CY9" s="81"/>
      <c r="CZ9" s="81"/>
      <c r="DA9" s="81"/>
      <c r="DB9" s="81"/>
      <c r="DC9" s="81"/>
      <c r="DD9" s="81"/>
      <c r="DE9" s="81"/>
      <c r="DF9" s="161"/>
    </row>
    <row r="10" spans="1:110" ht="12"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3"/>
      <c r="AC10" s="86"/>
      <c r="AD10" s="87"/>
      <c r="AE10" s="87"/>
      <c r="AF10" s="87"/>
      <c r="AG10" s="87"/>
      <c r="AH10" s="88"/>
      <c r="AI10" s="83" t="s">
        <v>85</v>
      </c>
      <c r="AJ10" s="84"/>
      <c r="AK10" s="84"/>
      <c r="AL10" s="84"/>
      <c r="AM10" s="84"/>
      <c r="AN10" s="84"/>
      <c r="AO10" s="84"/>
      <c r="AP10" s="84"/>
      <c r="AQ10" s="84"/>
      <c r="AR10" s="84"/>
      <c r="AS10" s="84"/>
      <c r="AT10" s="84"/>
      <c r="AU10" s="84"/>
      <c r="AV10" s="84"/>
      <c r="AW10" s="84"/>
      <c r="AX10" s="84"/>
      <c r="AY10" s="85"/>
      <c r="AZ10" s="77" t="s">
        <v>75</v>
      </c>
      <c r="BA10" s="78"/>
      <c r="BB10" s="78"/>
      <c r="BC10" s="78"/>
      <c r="BD10" s="78"/>
      <c r="BE10" s="78"/>
      <c r="BF10" s="78"/>
      <c r="BG10" s="78"/>
      <c r="BH10" s="78"/>
      <c r="BI10" s="78"/>
      <c r="BJ10" s="78"/>
      <c r="BK10" s="78"/>
      <c r="BL10" s="78"/>
      <c r="BM10" s="78"/>
      <c r="BN10" s="78"/>
      <c r="BO10" s="78"/>
      <c r="BP10" s="78"/>
      <c r="BQ10" s="78"/>
      <c r="BR10" s="78"/>
      <c r="BS10" s="78"/>
      <c r="BT10" s="78"/>
      <c r="BU10" s="78"/>
      <c r="BV10" s="79"/>
      <c r="BW10" s="77" t="s">
        <v>75</v>
      </c>
      <c r="BX10" s="78"/>
      <c r="BY10" s="78"/>
      <c r="BZ10" s="78"/>
      <c r="CA10" s="78"/>
      <c r="CB10" s="78"/>
      <c r="CC10" s="78"/>
      <c r="CD10" s="78"/>
      <c r="CE10" s="78"/>
      <c r="CF10" s="78"/>
      <c r="CG10" s="78"/>
      <c r="CH10" s="78"/>
      <c r="CI10" s="78"/>
      <c r="CJ10" s="78"/>
      <c r="CK10" s="78"/>
      <c r="CL10" s="78"/>
      <c r="CM10" s="78"/>
      <c r="CN10" s="79"/>
      <c r="CO10" s="77" t="s">
        <v>75</v>
      </c>
      <c r="CP10" s="78"/>
      <c r="CQ10" s="78"/>
      <c r="CR10" s="78"/>
      <c r="CS10" s="78"/>
      <c r="CT10" s="78"/>
      <c r="CU10" s="78"/>
      <c r="CV10" s="78"/>
      <c r="CW10" s="78"/>
      <c r="CX10" s="78"/>
      <c r="CY10" s="78"/>
      <c r="CZ10" s="78"/>
      <c r="DA10" s="78"/>
      <c r="DB10" s="78"/>
      <c r="DC10" s="78"/>
      <c r="DD10" s="78"/>
      <c r="DE10" s="78"/>
      <c r="DF10" s="160"/>
    </row>
    <row r="11" spans="1:110" ht="22.5" customHeight="1">
      <c r="A11" s="124" t="s">
        <v>51</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6"/>
      <c r="AC11" s="127" t="s">
        <v>52</v>
      </c>
      <c r="AD11" s="128"/>
      <c r="AE11" s="128"/>
      <c r="AF11" s="128"/>
      <c r="AG11" s="128"/>
      <c r="AH11" s="128"/>
      <c r="AI11" s="128" t="s">
        <v>46</v>
      </c>
      <c r="AJ11" s="128"/>
      <c r="AK11" s="128"/>
      <c r="AL11" s="128"/>
      <c r="AM11" s="128"/>
      <c r="AN11" s="128"/>
      <c r="AO11" s="128"/>
      <c r="AP11" s="128"/>
      <c r="AQ11" s="128"/>
      <c r="AR11" s="128"/>
      <c r="AS11" s="128"/>
      <c r="AT11" s="128"/>
      <c r="AU11" s="128"/>
      <c r="AV11" s="128"/>
      <c r="AW11" s="128"/>
      <c r="AX11" s="128"/>
      <c r="AY11" s="128"/>
      <c r="AZ11" s="120" t="s">
        <v>75</v>
      </c>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2"/>
      <c r="BW11" s="120" t="s">
        <v>75</v>
      </c>
      <c r="BX11" s="121"/>
      <c r="BY11" s="121"/>
      <c r="BZ11" s="121"/>
      <c r="CA11" s="121"/>
      <c r="CB11" s="121"/>
      <c r="CC11" s="121"/>
      <c r="CD11" s="121"/>
      <c r="CE11" s="121"/>
      <c r="CF11" s="121"/>
      <c r="CG11" s="121"/>
      <c r="CH11" s="121"/>
      <c r="CI11" s="121"/>
      <c r="CJ11" s="121"/>
      <c r="CK11" s="121"/>
      <c r="CL11" s="121"/>
      <c r="CM11" s="121"/>
      <c r="CN11" s="122"/>
      <c r="CO11" s="120" t="s">
        <v>75</v>
      </c>
      <c r="CP11" s="121"/>
      <c r="CQ11" s="121"/>
      <c r="CR11" s="121"/>
      <c r="CS11" s="121"/>
      <c r="CT11" s="121"/>
      <c r="CU11" s="121"/>
      <c r="CV11" s="121"/>
      <c r="CW11" s="121"/>
      <c r="CX11" s="121"/>
      <c r="CY11" s="121"/>
      <c r="CZ11" s="121"/>
      <c r="DA11" s="121"/>
      <c r="DB11" s="121"/>
      <c r="DC11" s="121"/>
      <c r="DD11" s="121"/>
      <c r="DE11" s="121"/>
      <c r="DF11" s="129"/>
    </row>
    <row r="12" spans="1:110" ht="12" customHeight="1">
      <c r="A12" s="113" t="s">
        <v>50</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5"/>
      <c r="AC12" s="84"/>
      <c r="AD12" s="84"/>
      <c r="AE12" s="84"/>
      <c r="AF12" s="84"/>
      <c r="AG12" s="84"/>
      <c r="AH12" s="85"/>
      <c r="AI12" s="83" t="s">
        <v>85</v>
      </c>
      <c r="AJ12" s="84"/>
      <c r="AK12" s="84"/>
      <c r="AL12" s="84"/>
      <c r="AM12" s="84"/>
      <c r="AN12" s="84"/>
      <c r="AO12" s="84"/>
      <c r="AP12" s="84"/>
      <c r="AQ12" s="84"/>
      <c r="AR12" s="84"/>
      <c r="AS12" s="84"/>
      <c r="AT12" s="84"/>
      <c r="AU12" s="84"/>
      <c r="AV12" s="84"/>
      <c r="AW12" s="84"/>
      <c r="AX12" s="84"/>
      <c r="AY12" s="85"/>
      <c r="AZ12" s="77" t="s">
        <v>75</v>
      </c>
      <c r="BA12" s="78"/>
      <c r="BB12" s="78"/>
      <c r="BC12" s="78"/>
      <c r="BD12" s="78"/>
      <c r="BE12" s="78"/>
      <c r="BF12" s="78"/>
      <c r="BG12" s="78"/>
      <c r="BH12" s="78"/>
      <c r="BI12" s="78"/>
      <c r="BJ12" s="78"/>
      <c r="BK12" s="78"/>
      <c r="BL12" s="78"/>
      <c r="BM12" s="78"/>
      <c r="BN12" s="78"/>
      <c r="BO12" s="78"/>
      <c r="BP12" s="78"/>
      <c r="BQ12" s="78"/>
      <c r="BR12" s="78"/>
      <c r="BS12" s="78"/>
      <c r="BT12" s="78"/>
      <c r="BU12" s="78"/>
      <c r="BV12" s="79"/>
      <c r="BW12" s="77" t="s">
        <v>75</v>
      </c>
      <c r="BX12" s="78"/>
      <c r="BY12" s="78"/>
      <c r="BZ12" s="78"/>
      <c r="CA12" s="78"/>
      <c r="CB12" s="78"/>
      <c r="CC12" s="78"/>
      <c r="CD12" s="78"/>
      <c r="CE12" s="78"/>
      <c r="CF12" s="78"/>
      <c r="CG12" s="78"/>
      <c r="CH12" s="78"/>
      <c r="CI12" s="78"/>
      <c r="CJ12" s="78"/>
      <c r="CK12" s="78"/>
      <c r="CL12" s="78"/>
      <c r="CM12" s="78"/>
      <c r="CN12" s="79"/>
      <c r="CO12" s="77" t="s">
        <v>75</v>
      </c>
      <c r="CP12" s="78"/>
      <c r="CQ12" s="78"/>
      <c r="CR12" s="78"/>
      <c r="CS12" s="78"/>
      <c r="CT12" s="78"/>
      <c r="CU12" s="78"/>
      <c r="CV12" s="78"/>
      <c r="CW12" s="78"/>
      <c r="CX12" s="78"/>
      <c r="CY12" s="78"/>
      <c r="CZ12" s="78"/>
      <c r="DA12" s="78"/>
      <c r="DB12" s="78"/>
      <c r="DC12" s="78"/>
      <c r="DD12" s="78"/>
      <c r="DE12" s="78"/>
      <c r="DF12" s="160"/>
    </row>
    <row r="13" spans="1:110" ht="15" customHeight="1">
      <c r="A13" s="10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9"/>
      <c r="AC13" s="87"/>
      <c r="AD13" s="87"/>
      <c r="AE13" s="87"/>
      <c r="AF13" s="87"/>
      <c r="AG13" s="87"/>
      <c r="AH13" s="88"/>
      <c r="AI13" s="86"/>
      <c r="AJ13" s="87"/>
      <c r="AK13" s="87"/>
      <c r="AL13" s="87"/>
      <c r="AM13" s="87"/>
      <c r="AN13" s="87"/>
      <c r="AO13" s="87"/>
      <c r="AP13" s="87"/>
      <c r="AQ13" s="87"/>
      <c r="AR13" s="87"/>
      <c r="AS13" s="87"/>
      <c r="AT13" s="87"/>
      <c r="AU13" s="87"/>
      <c r="AV13" s="87"/>
      <c r="AW13" s="87"/>
      <c r="AX13" s="87"/>
      <c r="AY13" s="88"/>
      <c r="AZ13" s="80"/>
      <c r="BA13" s="81"/>
      <c r="BB13" s="81"/>
      <c r="BC13" s="81"/>
      <c r="BD13" s="81"/>
      <c r="BE13" s="81"/>
      <c r="BF13" s="81"/>
      <c r="BG13" s="81"/>
      <c r="BH13" s="81"/>
      <c r="BI13" s="81"/>
      <c r="BJ13" s="81"/>
      <c r="BK13" s="81"/>
      <c r="BL13" s="81"/>
      <c r="BM13" s="81"/>
      <c r="BN13" s="81"/>
      <c r="BO13" s="81"/>
      <c r="BP13" s="81"/>
      <c r="BQ13" s="81"/>
      <c r="BR13" s="81"/>
      <c r="BS13" s="81"/>
      <c r="BT13" s="81"/>
      <c r="BU13" s="81"/>
      <c r="BV13" s="82"/>
      <c r="BW13" s="80"/>
      <c r="BX13" s="81"/>
      <c r="BY13" s="81"/>
      <c r="BZ13" s="81"/>
      <c r="CA13" s="81"/>
      <c r="CB13" s="81"/>
      <c r="CC13" s="81"/>
      <c r="CD13" s="81"/>
      <c r="CE13" s="81"/>
      <c r="CF13" s="81"/>
      <c r="CG13" s="81"/>
      <c r="CH13" s="81"/>
      <c r="CI13" s="81"/>
      <c r="CJ13" s="81"/>
      <c r="CK13" s="81"/>
      <c r="CL13" s="81"/>
      <c r="CM13" s="81"/>
      <c r="CN13" s="82"/>
      <c r="CO13" s="80"/>
      <c r="CP13" s="81"/>
      <c r="CQ13" s="81"/>
      <c r="CR13" s="81"/>
      <c r="CS13" s="81"/>
      <c r="CT13" s="81"/>
      <c r="CU13" s="81"/>
      <c r="CV13" s="81"/>
      <c r="CW13" s="81"/>
      <c r="CX13" s="81"/>
      <c r="CY13" s="81"/>
      <c r="CZ13" s="81"/>
      <c r="DA13" s="81"/>
      <c r="DB13" s="81"/>
      <c r="DC13" s="81"/>
      <c r="DD13" s="81"/>
      <c r="DE13" s="81"/>
      <c r="DF13" s="161"/>
    </row>
    <row r="14" spans="1:110" ht="15" customHeight="1">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4"/>
      <c r="AC14" s="127"/>
      <c r="AD14" s="128"/>
      <c r="AE14" s="128"/>
      <c r="AF14" s="128"/>
      <c r="AG14" s="128"/>
      <c r="AH14" s="128"/>
      <c r="AI14" s="128" t="s">
        <v>85</v>
      </c>
      <c r="AJ14" s="128"/>
      <c r="AK14" s="128"/>
      <c r="AL14" s="128"/>
      <c r="AM14" s="128"/>
      <c r="AN14" s="128"/>
      <c r="AO14" s="128"/>
      <c r="AP14" s="128"/>
      <c r="AQ14" s="128"/>
      <c r="AR14" s="128"/>
      <c r="AS14" s="128"/>
      <c r="AT14" s="128"/>
      <c r="AU14" s="128"/>
      <c r="AV14" s="128"/>
      <c r="AW14" s="128"/>
      <c r="AX14" s="128"/>
      <c r="AY14" s="128"/>
      <c r="AZ14" s="120" t="s">
        <v>75</v>
      </c>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2"/>
      <c r="BW14" s="120" t="s">
        <v>75</v>
      </c>
      <c r="BX14" s="121"/>
      <c r="BY14" s="121"/>
      <c r="BZ14" s="121"/>
      <c r="CA14" s="121"/>
      <c r="CB14" s="121"/>
      <c r="CC14" s="121"/>
      <c r="CD14" s="121"/>
      <c r="CE14" s="121"/>
      <c r="CF14" s="121"/>
      <c r="CG14" s="121"/>
      <c r="CH14" s="121"/>
      <c r="CI14" s="121"/>
      <c r="CJ14" s="121"/>
      <c r="CK14" s="121"/>
      <c r="CL14" s="121"/>
      <c r="CM14" s="121"/>
      <c r="CN14" s="122"/>
      <c r="CO14" s="120" t="s">
        <v>75</v>
      </c>
      <c r="CP14" s="121"/>
      <c r="CQ14" s="121"/>
      <c r="CR14" s="121"/>
      <c r="CS14" s="121"/>
      <c r="CT14" s="121"/>
      <c r="CU14" s="121"/>
      <c r="CV14" s="121"/>
      <c r="CW14" s="121"/>
      <c r="CX14" s="121"/>
      <c r="CY14" s="121"/>
      <c r="CZ14" s="121"/>
      <c r="DA14" s="121"/>
      <c r="DB14" s="121"/>
      <c r="DC14" s="121"/>
      <c r="DD14" s="121"/>
      <c r="DE14" s="121"/>
      <c r="DF14" s="129"/>
    </row>
    <row r="15" spans="1:110" ht="15" customHeight="1">
      <c r="A15" s="27" t="s">
        <v>53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27" t="s">
        <v>54</v>
      </c>
      <c r="AD15" s="128"/>
      <c r="AE15" s="128"/>
      <c r="AF15" s="128"/>
      <c r="AG15" s="128"/>
      <c r="AH15" s="128"/>
      <c r="AI15" s="154" t="s">
        <v>66</v>
      </c>
      <c r="AJ15" s="155"/>
      <c r="AK15" s="155"/>
      <c r="AL15" s="155"/>
      <c r="AM15" s="155"/>
      <c r="AN15" s="155"/>
      <c r="AO15" s="155"/>
      <c r="AP15" s="155"/>
      <c r="AQ15" s="155"/>
      <c r="AR15" s="155"/>
      <c r="AS15" s="155"/>
      <c r="AT15" s="155"/>
      <c r="AU15" s="155"/>
      <c r="AV15" s="155"/>
      <c r="AW15" s="155"/>
      <c r="AX15" s="155"/>
      <c r="AY15" s="127"/>
      <c r="AZ15" s="123">
        <v>1119600</v>
      </c>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41">
        <f>BW23+BW19</f>
        <v>-1117940.3100000024</v>
      </c>
      <c r="BX15" s="142"/>
      <c r="BY15" s="142"/>
      <c r="BZ15" s="142"/>
      <c r="CA15" s="142"/>
      <c r="CB15" s="142"/>
      <c r="CC15" s="142"/>
      <c r="CD15" s="142"/>
      <c r="CE15" s="142"/>
      <c r="CF15" s="142"/>
      <c r="CG15" s="142"/>
      <c r="CH15" s="142"/>
      <c r="CI15" s="142"/>
      <c r="CJ15" s="142"/>
      <c r="CK15" s="142"/>
      <c r="CL15" s="142"/>
      <c r="CM15" s="142"/>
      <c r="CN15" s="143"/>
      <c r="CO15" s="123" t="s">
        <v>85</v>
      </c>
      <c r="CP15" s="116"/>
      <c r="CQ15" s="116"/>
      <c r="CR15" s="116"/>
      <c r="CS15" s="116"/>
      <c r="CT15" s="116"/>
      <c r="CU15" s="116"/>
      <c r="CV15" s="116"/>
      <c r="CW15" s="116"/>
      <c r="CX15" s="116"/>
      <c r="CY15" s="116"/>
      <c r="CZ15" s="116"/>
      <c r="DA15" s="116"/>
      <c r="DB15" s="116"/>
      <c r="DC15" s="116"/>
      <c r="DD15" s="116"/>
      <c r="DE15" s="116"/>
      <c r="DF15" s="116"/>
    </row>
    <row r="16" spans="1:110" ht="23.25" customHeight="1">
      <c r="A16" s="144" t="s">
        <v>58</v>
      </c>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6"/>
      <c r="AC16" s="127" t="s">
        <v>54</v>
      </c>
      <c r="AD16" s="128"/>
      <c r="AE16" s="128"/>
      <c r="AF16" s="128"/>
      <c r="AG16" s="128"/>
      <c r="AH16" s="128"/>
      <c r="AI16" s="154" t="s">
        <v>67</v>
      </c>
      <c r="AJ16" s="155"/>
      <c r="AK16" s="155"/>
      <c r="AL16" s="155"/>
      <c r="AM16" s="155"/>
      <c r="AN16" s="155"/>
      <c r="AO16" s="155"/>
      <c r="AP16" s="155"/>
      <c r="AQ16" s="155"/>
      <c r="AR16" s="155"/>
      <c r="AS16" s="155"/>
      <c r="AT16" s="155"/>
      <c r="AU16" s="155"/>
      <c r="AV16" s="155"/>
      <c r="AW16" s="155"/>
      <c r="AX16" s="155"/>
      <c r="AY16" s="127"/>
      <c r="AZ16" s="169">
        <f>AZ17</f>
        <v>-55539600</v>
      </c>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1"/>
      <c r="BW16" s="151">
        <f>BW17</f>
        <v>-47270423.81</v>
      </c>
      <c r="BX16" s="152"/>
      <c r="BY16" s="152"/>
      <c r="BZ16" s="152"/>
      <c r="CA16" s="152"/>
      <c r="CB16" s="152"/>
      <c r="CC16" s="152"/>
      <c r="CD16" s="152"/>
      <c r="CE16" s="152"/>
      <c r="CF16" s="152"/>
      <c r="CG16" s="152"/>
      <c r="CH16" s="152"/>
      <c r="CI16" s="152"/>
      <c r="CJ16" s="152"/>
      <c r="CK16" s="152"/>
      <c r="CL16" s="152"/>
      <c r="CM16" s="152"/>
      <c r="CN16" s="153"/>
      <c r="CO16" s="116" t="s">
        <v>85</v>
      </c>
      <c r="CP16" s="116"/>
      <c r="CQ16" s="116"/>
      <c r="CR16" s="116"/>
      <c r="CS16" s="116"/>
      <c r="CT16" s="116"/>
      <c r="CU16" s="116"/>
      <c r="CV16" s="116"/>
      <c r="CW16" s="116"/>
      <c r="CX16" s="116"/>
      <c r="CY16" s="116"/>
      <c r="CZ16" s="116"/>
      <c r="DA16" s="116"/>
      <c r="DB16" s="116"/>
      <c r="DC16" s="116"/>
      <c r="DD16" s="116"/>
      <c r="DE16" s="116"/>
      <c r="DF16" s="156"/>
    </row>
    <row r="17" spans="1:110" ht="29.25" customHeight="1" thickBot="1">
      <c r="A17" s="144" t="s">
        <v>59</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6"/>
      <c r="AC17" s="140" t="s">
        <v>55</v>
      </c>
      <c r="AD17" s="147"/>
      <c r="AE17" s="147"/>
      <c r="AF17" s="147"/>
      <c r="AG17" s="147"/>
      <c r="AH17" s="147"/>
      <c r="AI17" s="138" t="s">
        <v>68</v>
      </c>
      <c r="AJ17" s="139"/>
      <c r="AK17" s="139"/>
      <c r="AL17" s="139"/>
      <c r="AM17" s="139"/>
      <c r="AN17" s="139"/>
      <c r="AO17" s="139"/>
      <c r="AP17" s="139"/>
      <c r="AQ17" s="139"/>
      <c r="AR17" s="139"/>
      <c r="AS17" s="139"/>
      <c r="AT17" s="139"/>
      <c r="AU17" s="139"/>
      <c r="AV17" s="139"/>
      <c r="AW17" s="139"/>
      <c r="AX17" s="139"/>
      <c r="AY17" s="140"/>
      <c r="AZ17" s="123">
        <f>AZ18</f>
        <v>-55539600</v>
      </c>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51">
        <f>BW18</f>
        <v>-47270423.81</v>
      </c>
      <c r="BX17" s="152"/>
      <c r="BY17" s="152"/>
      <c r="BZ17" s="152"/>
      <c r="CA17" s="152"/>
      <c r="CB17" s="152"/>
      <c r="CC17" s="152"/>
      <c r="CD17" s="152"/>
      <c r="CE17" s="152"/>
      <c r="CF17" s="152"/>
      <c r="CG17" s="152"/>
      <c r="CH17" s="152"/>
      <c r="CI17" s="152"/>
      <c r="CJ17" s="152"/>
      <c r="CK17" s="152"/>
      <c r="CL17" s="152"/>
      <c r="CM17" s="152"/>
      <c r="CN17" s="153"/>
      <c r="CO17" s="130" t="s">
        <v>1</v>
      </c>
      <c r="CP17" s="130"/>
      <c r="CQ17" s="130"/>
      <c r="CR17" s="130"/>
      <c r="CS17" s="130"/>
      <c r="CT17" s="130"/>
      <c r="CU17" s="130"/>
      <c r="CV17" s="130"/>
      <c r="CW17" s="130"/>
      <c r="CX17" s="130"/>
      <c r="CY17" s="130"/>
      <c r="CZ17" s="130"/>
      <c r="DA17" s="130"/>
      <c r="DB17" s="130"/>
      <c r="DC17" s="130"/>
      <c r="DD17" s="130"/>
      <c r="DE17" s="130"/>
      <c r="DF17" s="131"/>
    </row>
    <row r="18" spans="1:110" ht="27" customHeight="1" thickBot="1">
      <c r="A18" s="144" t="s">
        <v>60</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6"/>
      <c r="AC18" s="140" t="s">
        <v>55</v>
      </c>
      <c r="AD18" s="147"/>
      <c r="AE18" s="147"/>
      <c r="AF18" s="147"/>
      <c r="AG18" s="147"/>
      <c r="AH18" s="147"/>
      <c r="AI18" s="135" t="s">
        <v>69</v>
      </c>
      <c r="AJ18" s="136"/>
      <c r="AK18" s="136"/>
      <c r="AL18" s="136"/>
      <c r="AM18" s="136"/>
      <c r="AN18" s="136"/>
      <c r="AO18" s="136"/>
      <c r="AP18" s="136"/>
      <c r="AQ18" s="136"/>
      <c r="AR18" s="136"/>
      <c r="AS18" s="136"/>
      <c r="AT18" s="136"/>
      <c r="AU18" s="136"/>
      <c r="AV18" s="136"/>
      <c r="AW18" s="136"/>
      <c r="AX18" s="136"/>
      <c r="AY18" s="137"/>
      <c r="AZ18" s="123">
        <f>AZ19</f>
        <v>-55539600</v>
      </c>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51">
        <f>BW19</f>
        <v>-47270423.81</v>
      </c>
      <c r="BX18" s="152"/>
      <c r="BY18" s="152"/>
      <c r="BZ18" s="152"/>
      <c r="CA18" s="152"/>
      <c r="CB18" s="152"/>
      <c r="CC18" s="152"/>
      <c r="CD18" s="152"/>
      <c r="CE18" s="152"/>
      <c r="CF18" s="152"/>
      <c r="CG18" s="152"/>
      <c r="CH18" s="152"/>
      <c r="CI18" s="152"/>
      <c r="CJ18" s="152"/>
      <c r="CK18" s="152"/>
      <c r="CL18" s="152"/>
      <c r="CM18" s="152"/>
      <c r="CN18" s="153"/>
      <c r="CO18" s="130" t="s">
        <v>1</v>
      </c>
      <c r="CP18" s="130"/>
      <c r="CQ18" s="130"/>
      <c r="CR18" s="130"/>
      <c r="CS18" s="130"/>
      <c r="CT18" s="130"/>
      <c r="CU18" s="130"/>
      <c r="CV18" s="130"/>
      <c r="CW18" s="130"/>
      <c r="CX18" s="130"/>
      <c r="CY18" s="130"/>
      <c r="CZ18" s="130"/>
      <c r="DA18" s="130"/>
      <c r="DB18" s="130"/>
      <c r="DC18" s="130"/>
      <c r="DD18" s="130"/>
      <c r="DE18" s="130"/>
      <c r="DF18" s="131"/>
    </row>
    <row r="19" spans="1:110" ht="33.75" customHeight="1" thickBot="1">
      <c r="A19" s="144" t="s">
        <v>61</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6"/>
      <c r="AC19" s="140" t="s">
        <v>55</v>
      </c>
      <c r="AD19" s="147"/>
      <c r="AE19" s="147"/>
      <c r="AF19" s="147"/>
      <c r="AG19" s="147"/>
      <c r="AH19" s="147"/>
      <c r="AI19" s="135" t="s">
        <v>70</v>
      </c>
      <c r="AJ19" s="136"/>
      <c r="AK19" s="136"/>
      <c r="AL19" s="136"/>
      <c r="AM19" s="136"/>
      <c r="AN19" s="136"/>
      <c r="AO19" s="136"/>
      <c r="AP19" s="136"/>
      <c r="AQ19" s="136"/>
      <c r="AR19" s="136"/>
      <c r="AS19" s="136"/>
      <c r="AT19" s="136"/>
      <c r="AU19" s="136"/>
      <c r="AV19" s="136"/>
      <c r="AW19" s="136"/>
      <c r="AX19" s="136"/>
      <c r="AY19" s="137"/>
      <c r="AZ19" s="123">
        <v>-55539600</v>
      </c>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48">
        <v>-47270423.81</v>
      </c>
      <c r="BX19" s="149"/>
      <c r="BY19" s="149"/>
      <c r="BZ19" s="149"/>
      <c r="CA19" s="149"/>
      <c r="CB19" s="149"/>
      <c r="CC19" s="149"/>
      <c r="CD19" s="149"/>
      <c r="CE19" s="149"/>
      <c r="CF19" s="149"/>
      <c r="CG19" s="149"/>
      <c r="CH19" s="149"/>
      <c r="CI19" s="149"/>
      <c r="CJ19" s="149"/>
      <c r="CK19" s="149"/>
      <c r="CL19" s="149"/>
      <c r="CM19" s="149"/>
      <c r="CN19" s="150"/>
      <c r="CO19" s="130" t="s">
        <v>1</v>
      </c>
      <c r="CP19" s="130"/>
      <c r="CQ19" s="130"/>
      <c r="CR19" s="130"/>
      <c r="CS19" s="130"/>
      <c r="CT19" s="130"/>
      <c r="CU19" s="130"/>
      <c r="CV19" s="130"/>
      <c r="CW19" s="130"/>
      <c r="CX19" s="130"/>
      <c r="CY19" s="130"/>
      <c r="CZ19" s="130"/>
      <c r="DA19" s="130"/>
      <c r="DB19" s="130"/>
      <c r="DC19" s="130"/>
      <c r="DD19" s="130"/>
      <c r="DE19" s="130"/>
      <c r="DF19" s="131"/>
    </row>
    <row r="20" spans="1:110" ht="24" customHeight="1" thickBot="1">
      <c r="A20" s="144" t="s">
        <v>62</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6"/>
      <c r="AC20" s="140" t="s">
        <v>54</v>
      </c>
      <c r="AD20" s="147"/>
      <c r="AE20" s="147"/>
      <c r="AF20" s="147"/>
      <c r="AG20" s="147"/>
      <c r="AH20" s="147"/>
      <c r="AI20" s="135" t="s">
        <v>71</v>
      </c>
      <c r="AJ20" s="136"/>
      <c r="AK20" s="136"/>
      <c r="AL20" s="136"/>
      <c r="AM20" s="136"/>
      <c r="AN20" s="136"/>
      <c r="AO20" s="136"/>
      <c r="AP20" s="136"/>
      <c r="AQ20" s="136"/>
      <c r="AR20" s="136"/>
      <c r="AS20" s="136"/>
      <c r="AT20" s="136"/>
      <c r="AU20" s="136"/>
      <c r="AV20" s="136"/>
      <c r="AW20" s="136"/>
      <c r="AX20" s="136"/>
      <c r="AY20" s="137"/>
      <c r="AZ20" s="123">
        <f>AZ21</f>
        <v>56659149</v>
      </c>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57">
        <f>BW21</f>
        <v>46152483.5</v>
      </c>
      <c r="BX20" s="158"/>
      <c r="BY20" s="158"/>
      <c r="BZ20" s="158"/>
      <c r="CA20" s="158"/>
      <c r="CB20" s="158"/>
      <c r="CC20" s="158"/>
      <c r="CD20" s="158"/>
      <c r="CE20" s="158"/>
      <c r="CF20" s="158"/>
      <c r="CG20" s="158"/>
      <c r="CH20" s="158"/>
      <c r="CI20" s="158"/>
      <c r="CJ20" s="158"/>
      <c r="CK20" s="158"/>
      <c r="CL20" s="158"/>
      <c r="CM20" s="158"/>
      <c r="CN20" s="159"/>
      <c r="CO20" s="130" t="s">
        <v>1</v>
      </c>
      <c r="CP20" s="130"/>
      <c r="CQ20" s="130"/>
      <c r="CR20" s="130"/>
      <c r="CS20" s="130"/>
      <c r="CT20" s="130"/>
      <c r="CU20" s="130"/>
      <c r="CV20" s="130"/>
      <c r="CW20" s="130"/>
      <c r="CX20" s="130"/>
      <c r="CY20" s="130"/>
      <c r="CZ20" s="130"/>
      <c r="DA20" s="130"/>
      <c r="DB20" s="130"/>
      <c r="DC20" s="130"/>
      <c r="DD20" s="130"/>
      <c r="DE20" s="130"/>
      <c r="DF20" s="131"/>
    </row>
    <row r="21" spans="1:110" ht="27" customHeight="1" thickBot="1">
      <c r="A21" s="144" t="s">
        <v>63</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6"/>
      <c r="AC21" s="140" t="s">
        <v>56</v>
      </c>
      <c r="AD21" s="147"/>
      <c r="AE21" s="147"/>
      <c r="AF21" s="147"/>
      <c r="AG21" s="147"/>
      <c r="AH21" s="147"/>
      <c r="AI21" s="135" t="s">
        <v>72</v>
      </c>
      <c r="AJ21" s="136"/>
      <c r="AK21" s="136"/>
      <c r="AL21" s="136"/>
      <c r="AM21" s="136"/>
      <c r="AN21" s="136"/>
      <c r="AO21" s="136"/>
      <c r="AP21" s="136"/>
      <c r="AQ21" s="136"/>
      <c r="AR21" s="136"/>
      <c r="AS21" s="136"/>
      <c r="AT21" s="136"/>
      <c r="AU21" s="136"/>
      <c r="AV21" s="136"/>
      <c r="AW21" s="136"/>
      <c r="AX21" s="136"/>
      <c r="AY21" s="137"/>
      <c r="AZ21" s="123">
        <f>AZ22</f>
        <v>56659149</v>
      </c>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57">
        <f>BW22</f>
        <v>46152483.5</v>
      </c>
      <c r="BX21" s="158"/>
      <c r="BY21" s="158"/>
      <c r="BZ21" s="158"/>
      <c r="CA21" s="158"/>
      <c r="CB21" s="158"/>
      <c r="CC21" s="158"/>
      <c r="CD21" s="158"/>
      <c r="CE21" s="158"/>
      <c r="CF21" s="158"/>
      <c r="CG21" s="158"/>
      <c r="CH21" s="158"/>
      <c r="CI21" s="158"/>
      <c r="CJ21" s="158"/>
      <c r="CK21" s="158"/>
      <c r="CL21" s="158"/>
      <c r="CM21" s="158"/>
      <c r="CN21" s="159"/>
      <c r="CO21" s="130" t="s">
        <v>1</v>
      </c>
      <c r="CP21" s="130"/>
      <c r="CQ21" s="130"/>
      <c r="CR21" s="130"/>
      <c r="CS21" s="130"/>
      <c r="CT21" s="130"/>
      <c r="CU21" s="130"/>
      <c r="CV21" s="130"/>
      <c r="CW21" s="130"/>
      <c r="CX21" s="130"/>
      <c r="CY21" s="130"/>
      <c r="CZ21" s="130"/>
      <c r="DA21" s="130"/>
      <c r="DB21" s="130"/>
      <c r="DC21" s="130"/>
      <c r="DD21" s="130"/>
      <c r="DE21" s="130"/>
      <c r="DF21" s="131"/>
    </row>
    <row r="22" spans="1:110" ht="32.25" customHeight="1" thickBot="1">
      <c r="A22" s="144" t="s">
        <v>64</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6"/>
      <c r="AC22" s="140" t="s">
        <v>56</v>
      </c>
      <c r="AD22" s="147"/>
      <c r="AE22" s="147"/>
      <c r="AF22" s="147"/>
      <c r="AG22" s="147"/>
      <c r="AH22" s="147"/>
      <c r="AI22" s="135" t="s">
        <v>73</v>
      </c>
      <c r="AJ22" s="136"/>
      <c r="AK22" s="136"/>
      <c r="AL22" s="136"/>
      <c r="AM22" s="136"/>
      <c r="AN22" s="136"/>
      <c r="AO22" s="136"/>
      <c r="AP22" s="136"/>
      <c r="AQ22" s="136"/>
      <c r="AR22" s="136"/>
      <c r="AS22" s="136"/>
      <c r="AT22" s="136"/>
      <c r="AU22" s="136"/>
      <c r="AV22" s="136"/>
      <c r="AW22" s="136"/>
      <c r="AX22" s="136"/>
      <c r="AY22" s="137"/>
      <c r="AZ22" s="123">
        <f>AZ23</f>
        <v>56659149</v>
      </c>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57">
        <f>BW23</f>
        <v>46152483.5</v>
      </c>
      <c r="BX22" s="158"/>
      <c r="BY22" s="158"/>
      <c r="BZ22" s="158"/>
      <c r="CA22" s="158"/>
      <c r="CB22" s="158"/>
      <c r="CC22" s="158"/>
      <c r="CD22" s="158"/>
      <c r="CE22" s="158"/>
      <c r="CF22" s="158"/>
      <c r="CG22" s="158"/>
      <c r="CH22" s="158"/>
      <c r="CI22" s="158"/>
      <c r="CJ22" s="158"/>
      <c r="CK22" s="158"/>
      <c r="CL22" s="158"/>
      <c r="CM22" s="158"/>
      <c r="CN22" s="159"/>
      <c r="CO22" s="130" t="s">
        <v>1</v>
      </c>
      <c r="CP22" s="130"/>
      <c r="CQ22" s="130"/>
      <c r="CR22" s="130"/>
      <c r="CS22" s="130"/>
      <c r="CT22" s="130"/>
      <c r="CU22" s="130"/>
      <c r="CV22" s="130"/>
      <c r="CW22" s="130"/>
      <c r="CX22" s="130"/>
      <c r="CY22" s="130"/>
      <c r="CZ22" s="130"/>
      <c r="DA22" s="130"/>
      <c r="DB22" s="130"/>
      <c r="DC22" s="130"/>
      <c r="DD22" s="130"/>
      <c r="DE22" s="130"/>
      <c r="DF22" s="131"/>
    </row>
    <row r="23" spans="1:110" ht="37.5" customHeight="1" thickBot="1">
      <c r="A23" s="162" t="s">
        <v>65</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4"/>
      <c r="AC23" s="140" t="s">
        <v>56</v>
      </c>
      <c r="AD23" s="147"/>
      <c r="AE23" s="147"/>
      <c r="AF23" s="147"/>
      <c r="AG23" s="147"/>
      <c r="AH23" s="147"/>
      <c r="AI23" s="135" t="s">
        <v>74</v>
      </c>
      <c r="AJ23" s="136"/>
      <c r="AK23" s="136"/>
      <c r="AL23" s="136"/>
      <c r="AM23" s="136"/>
      <c r="AN23" s="136"/>
      <c r="AO23" s="136"/>
      <c r="AP23" s="136"/>
      <c r="AQ23" s="136"/>
      <c r="AR23" s="136"/>
      <c r="AS23" s="136"/>
      <c r="AT23" s="136"/>
      <c r="AU23" s="136"/>
      <c r="AV23" s="136"/>
      <c r="AW23" s="136"/>
      <c r="AX23" s="136"/>
      <c r="AY23" s="137"/>
      <c r="AZ23" s="123">
        <v>56659149</v>
      </c>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65">
        <v>46152483.5</v>
      </c>
      <c r="BX23" s="166"/>
      <c r="BY23" s="166"/>
      <c r="BZ23" s="166"/>
      <c r="CA23" s="166"/>
      <c r="CB23" s="166"/>
      <c r="CC23" s="166"/>
      <c r="CD23" s="166"/>
      <c r="CE23" s="166"/>
      <c r="CF23" s="166"/>
      <c r="CG23" s="166"/>
      <c r="CH23" s="166"/>
      <c r="CI23" s="166"/>
      <c r="CJ23" s="166"/>
      <c r="CK23" s="166"/>
      <c r="CL23" s="166"/>
      <c r="CM23" s="166"/>
      <c r="CN23" s="167"/>
      <c r="CO23" s="130" t="s">
        <v>1</v>
      </c>
      <c r="CP23" s="130"/>
      <c r="CQ23" s="130"/>
      <c r="CR23" s="130"/>
      <c r="CS23" s="130"/>
      <c r="CT23" s="130"/>
      <c r="CU23" s="130"/>
      <c r="CV23" s="130"/>
      <c r="CW23" s="130"/>
      <c r="CX23" s="130"/>
      <c r="CY23" s="130"/>
      <c r="CZ23" s="130"/>
      <c r="DA23" s="130"/>
      <c r="DB23" s="130"/>
      <c r="DC23" s="130"/>
      <c r="DD23" s="130"/>
      <c r="DE23" s="130"/>
      <c r="DF23" s="131"/>
    </row>
    <row r="24" spans="30:33" ht="32.25" customHeight="1">
      <c r="AD24" s="22"/>
      <c r="AE24" s="22"/>
      <c r="AF24" s="22"/>
      <c r="AG24" s="22"/>
    </row>
    <row r="25" spans="1:75" s="23" customFormat="1" ht="9.75">
      <c r="A25" s="23" t="s">
        <v>548</v>
      </c>
      <c r="B25" s="172" t="s">
        <v>568</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29"/>
      <c r="AQ25" s="29"/>
      <c r="AR25" s="29"/>
      <c r="AS25" s="29"/>
      <c r="AT25" s="29"/>
      <c r="AU25" s="29"/>
      <c r="AV25" s="29"/>
      <c r="AW25" s="29"/>
      <c r="AX25" s="29"/>
      <c r="AY25" s="29"/>
      <c r="AZ25" s="29"/>
      <c r="BA25" s="29"/>
      <c r="BB25" s="29"/>
      <c r="BC25" s="29"/>
      <c r="BD25" s="29"/>
      <c r="BE25" s="29"/>
      <c r="BF25" s="29"/>
      <c r="BG25" s="29"/>
      <c r="BH25" s="29"/>
      <c r="BJ25" s="29"/>
      <c r="BK25" s="173" t="s">
        <v>569</v>
      </c>
      <c r="BL25" s="173"/>
      <c r="BM25" s="173"/>
      <c r="BN25" s="173"/>
      <c r="BO25" s="173"/>
      <c r="BP25" s="173"/>
      <c r="BQ25" s="173"/>
      <c r="BR25" s="173"/>
      <c r="BS25" s="173"/>
      <c r="BT25" s="173"/>
      <c r="BU25" s="173"/>
      <c r="BV25" s="173"/>
      <c r="BW25" s="173"/>
    </row>
    <row r="26" spans="14:78" s="23" customFormat="1" ht="9.75">
      <c r="N26" s="30"/>
      <c r="O26" s="168"/>
      <c r="P26" s="168"/>
      <c r="Q26" s="168"/>
      <c r="R26" s="168"/>
      <c r="S26" s="168"/>
      <c r="T26" s="168"/>
      <c r="U26" s="168"/>
      <c r="V26" s="168"/>
      <c r="W26" s="168"/>
      <c r="X26" s="168"/>
      <c r="Y26" s="168"/>
      <c r="Z26" s="168"/>
      <c r="AA26" s="168"/>
      <c r="AB26" s="168"/>
      <c r="AC26" s="168"/>
      <c r="AD26" s="168"/>
      <c r="AE26" s="168"/>
      <c r="AF26" s="168"/>
      <c r="AG26" s="30"/>
      <c r="AH26" s="30"/>
      <c r="AI26" s="30"/>
      <c r="AJ26" s="30"/>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30"/>
      <c r="BJ26" s="30"/>
      <c r="BK26" s="30"/>
      <c r="BL26" s="30"/>
      <c r="BM26" s="30"/>
      <c r="BN26" s="30"/>
      <c r="BO26" s="30"/>
      <c r="BP26" s="30"/>
      <c r="BQ26" s="30"/>
      <c r="BR26" s="30"/>
      <c r="BS26" s="30"/>
      <c r="BT26" s="30"/>
      <c r="BU26" s="30"/>
      <c r="BV26" s="30"/>
      <c r="BW26" s="30"/>
      <c r="BX26" s="30"/>
      <c r="BY26" s="30"/>
      <c r="BZ26" s="30"/>
    </row>
    <row r="27" spans="19:97" s="23" customFormat="1" ht="9.7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9.75"/>
    <row r="29" spans="1:77" s="25" customFormat="1" ht="9.75">
      <c r="A29" s="30"/>
      <c r="B29" s="30" t="s">
        <v>80</v>
      </c>
      <c r="C29" s="30"/>
      <c r="D29" s="30"/>
      <c r="E29" s="30"/>
      <c r="F29" s="30"/>
      <c r="G29" s="30"/>
      <c r="H29" s="30"/>
      <c r="I29" s="30"/>
      <c r="J29" s="30"/>
      <c r="K29" s="30"/>
      <c r="L29" s="30"/>
      <c r="M29" s="30" t="s">
        <v>81</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79</v>
      </c>
      <c r="AW29" s="29"/>
      <c r="AX29" s="29"/>
      <c r="AY29" s="29"/>
      <c r="AZ29" s="29"/>
      <c r="BA29" s="29"/>
      <c r="BB29" s="173" t="s">
        <v>84</v>
      </c>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row>
    <row r="30" spans="1:74" s="25" customFormat="1" ht="9.7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168"/>
      <c r="AA30" s="168"/>
      <c r="AB30" s="168"/>
      <c r="AC30" s="168"/>
      <c r="AD30" s="168"/>
      <c r="AE30" s="168"/>
      <c r="AF30" s="168"/>
      <c r="AG30" s="168"/>
      <c r="AH30" s="168"/>
      <c r="AI30" s="168"/>
      <c r="AJ30" s="168"/>
      <c r="AK30" s="168"/>
      <c r="AL30" s="168"/>
      <c r="AM30" s="168"/>
      <c r="AN30" s="168"/>
      <c r="AO30" s="168"/>
      <c r="AP30" s="168"/>
      <c r="AQ30" s="168"/>
      <c r="AR30" s="23"/>
      <c r="AS30" s="23"/>
      <c r="AT30" s="23"/>
      <c r="AU30" s="23"/>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V30" s="25" t="s">
        <v>549</v>
      </c>
    </row>
    <row r="31" spans="1:104" s="25" customFormat="1" ht="9.7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9.75">
      <c r="A32" s="23" t="s">
        <v>82</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168"/>
      <c r="T33" s="168"/>
      <c r="U33" s="168"/>
      <c r="V33" s="168"/>
      <c r="W33" s="168"/>
      <c r="X33" s="168"/>
      <c r="Y33" s="168"/>
      <c r="Z33" s="168"/>
      <c r="AA33" s="168"/>
      <c r="AB33" s="168"/>
      <c r="AC33" s="168"/>
      <c r="AD33" s="168"/>
      <c r="AE33" s="168"/>
      <c r="AF33" s="168"/>
      <c r="AG33" s="168"/>
      <c r="AH33" s="168"/>
      <c r="AI33" s="168"/>
      <c r="AJ33" s="168"/>
      <c r="AK33" s="30"/>
      <c r="AL33" s="30"/>
      <c r="AM33" s="30"/>
      <c r="AN33" s="30"/>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31"/>
      <c r="BN33" s="31"/>
      <c r="BO33" s="31"/>
      <c r="BP33" s="31"/>
      <c r="BQ33" s="31"/>
      <c r="BR33" s="31"/>
      <c r="BS33" s="31"/>
      <c r="BT33" s="31"/>
      <c r="BU33" s="31"/>
      <c r="BV33" s="31"/>
      <c r="BW33" s="31"/>
      <c r="BX33" s="31"/>
      <c r="BY33" s="31"/>
    </row>
    <row r="34" s="23" customFormat="1" ht="9.75">
      <c r="AU34" s="26"/>
    </row>
    <row r="35" spans="1:35" s="23" customFormat="1" ht="9.75">
      <c r="A35" s="174"/>
      <c r="B35" s="174"/>
      <c r="C35" s="87" t="s">
        <v>571</v>
      </c>
      <c r="D35" s="87"/>
      <c r="E35" s="87"/>
      <c r="F35" s="87"/>
      <c r="G35" s="175"/>
      <c r="H35" s="175"/>
      <c r="J35" s="81" t="s">
        <v>570</v>
      </c>
      <c r="K35" s="81"/>
      <c r="L35" s="81"/>
      <c r="M35" s="81"/>
      <c r="N35" s="81"/>
      <c r="O35" s="81"/>
      <c r="P35" s="81"/>
      <c r="Q35" s="81"/>
      <c r="R35" s="81"/>
      <c r="S35" s="81"/>
      <c r="T35" s="81"/>
      <c r="U35" s="81"/>
      <c r="V35" s="81"/>
      <c r="W35" s="81"/>
      <c r="X35" s="81"/>
      <c r="Y35" s="81"/>
      <c r="Z35" s="81"/>
      <c r="AA35" s="81"/>
      <c r="AB35" s="175">
        <v>20</v>
      </c>
      <c r="AC35" s="175"/>
      <c r="AD35" s="175"/>
      <c r="AE35" s="175"/>
      <c r="AF35" s="176" t="s">
        <v>388</v>
      </c>
      <c r="AG35" s="176"/>
      <c r="AH35" s="176"/>
      <c r="AI35" s="23" t="s">
        <v>57</v>
      </c>
    </row>
    <row r="36" ht="3" customHeight="1"/>
  </sheetData>
  <sheetProtection/>
  <mergeCells count="125">
    <mergeCell ref="B25:AO25"/>
    <mergeCell ref="BK25:BW25"/>
    <mergeCell ref="A35:B35"/>
    <mergeCell ref="C35:F35"/>
    <mergeCell ref="G35:H35"/>
    <mergeCell ref="J35:AA35"/>
    <mergeCell ref="AB35:AE35"/>
    <mergeCell ref="AF35:AH35"/>
    <mergeCell ref="AK26:BH26"/>
    <mergeCell ref="BB29:BY29"/>
    <mergeCell ref="Z30:AQ30"/>
    <mergeCell ref="AV30:BS30"/>
    <mergeCell ref="S33:AJ33"/>
    <mergeCell ref="AO33:BL33"/>
    <mergeCell ref="O26:AF26"/>
    <mergeCell ref="AZ16:BV16"/>
    <mergeCell ref="A18:AB18"/>
    <mergeCell ref="A16:AB16"/>
    <mergeCell ref="AZ22:BV22"/>
    <mergeCell ref="AC17:AH17"/>
    <mergeCell ref="CO22:DF22"/>
    <mergeCell ref="A23:AB23"/>
    <mergeCell ref="AC23:AH23"/>
    <mergeCell ref="AI23:AY23"/>
    <mergeCell ref="AZ23:BV23"/>
    <mergeCell ref="BW23:CN23"/>
    <mergeCell ref="CO23:DF23"/>
    <mergeCell ref="A22:AB22"/>
    <mergeCell ref="AC22:AH22"/>
    <mergeCell ref="AI22:AY22"/>
    <mergeCell ref="BW22:CN22"/>
    <mergeCell ref="A19:AB19"/>
    <mergeCell ref="AI20:AY20"/>
    <mergeCell ref="AC19:AH19"/>
    <mergeCell ref="CO11:DF11"/>
    <mergeCell ref="AC12:AH13"/>
    <mergeCell ref="AI12:AY13"/>
    <mergeCell ref="AZ12:BV13"/>
    <mergeCell ref="BW12:CN13"/>
    <mergeCell ref="CO12:DF13"/>
    <mergeCell ref="BW8:CN9"/>
    <mergeCell ref="CO8:DF9"/>
    <mergeCell ref="AI10:AY10"/>
    <mergeCell ref="AZ10:BV10"/>
    <mergeCell ref="BW10:CN10"/>
    <mergeCell ref="CO10:DF10"/>
    <mergeCell ref="CO17:DF17"/>
    <mergeCell ref="AZ19:BV19"/>
    <mergeCell ref="AZ17:BV17"/>
    <mergeCell ref="BW21:CN21"/>
    <mergeCell ref="AZ18:BV18"/>
    <mergeCell ref="BW20:CN20"/>
    <mergeCell ref="AZ21:BV21"/>
    <mergeCell ref="CO20:DF20"/>
    <mergeCell ref="CO15:DF15"/>
    <mergeCell ref="BW19:CN19"/>
    <mergeCell ref="BW17:CN17"/>
    <mergeCell ref="AI16:AY16"/>
    <mergeCell ref="CO16:DF16"/>
    <mergeCell ref="BW18:CN18"/>
    <mergeCell ref="AI15:AY15"/>
    <mergeCell ref="CO18:DF18"/>
    <mergeCell ref="BW16:CN16"/>
    <mergeCell ref="CO19:DF19"/>
    <mergeCell ref="AI21:AY21"/>
    <mergeCell ref="AZ20:BV20"/>
    <mergeCell ref="AC15:AH15"/>
    <mergeCell ref="A17:AB17"/>
    <mergeCell ref="A21:AB21"/>
    <mergeCell ref="AC21:AH21"/>
    <mergeCell ref="A20:AB20"/>
    <mergeCell ref="AC18:AH18"/>
    <mergeCell ref="AC20:AH20"/>
    <mergeCell ref="AC16:AH16"/>
    <mergeCell ref="CO14:DF14"/>
    <mergeCell ref="CO21:DF21"/>
    <mergeCell ref="A14:AB14"/>
    <mergeCell ref="AC14:AH14"/>
    <mergeCell ref="AI18:AY18"/>
    <mergeCell ref="AI19:AY19"/>
    <mergeCell ref="AI17:AY17"/>
    <mergeCell ref="AI14:AY14"/>
    <mergeCell ref="BW15:CN15"/>
    <mergeCell ref="AZ14:BV14"/>
    <mergeCell ref="BW14:CN14"/>
    <mergeCell ref="AZ15:BV15"/>
    <mergeCell ref="A12:AB12"/>
    <mergeCell ref="A13:AB13"/>
    <mergeCell ref="A11:AB11"/>
    <mergeCell ref="AC11:AH11"/>
    <mergeCell ref="AI11:AY11"/>
    <mergeCell ref="AZ11:BV11"/>
    <mergeCell ref="BW11:CN11"/>
    <mergeCell ref="A10:AB10"/>
    <mergeCell ref="AC8:AH10"/>
    <mergeCell ref="CO3:DF3"/>
    <mergeCell ref="A8:AB8"/>
    <mergeCell ref="A9:AB9"/>
    <mergeCell ref="A7:AB7"/>
    <mergeCell ref="A6:AB6"/>
    <mergeCell ref="AC6:AH7"/>
    <mergeCell ref="CO5:DF5"/>
    <mergeCell ref="A5:AB5"/>
    <mergeCell ref="A2:DF2"/>
    <mergeCell ref="A3:AB3"/>
    <mergeCell ref="AC3:AH3"/>
    <mergeCell ref="AI3:AY3"/>
    <mergeCell ref="AZ3:BV3"/>
    <mergeCell ref="BW3:CN3"/>
    <mergeCell ref="A4:AB4"/>
    <mergeCell ref="AI6:AY7"/>
    <mergeCell ref="AZ6:BV7"/>
    <mergeCell ref="AI5:AY5"/>
    <mergeCell ref="BW6:CN7"/>
    <mergeCell ref="AZ5:BV5"/>
    <mergeCell ref="CO6:DF7"/>
    <mergeCell ref="AI8:AY9"/>
    <mergeCell ref="AZ8:BV9"/>
    <mergeCell ref="CO4:DF4"/>
    <mergeCell ref="BW4:CN4"/>
    <mergeCell ref="AC4:AH4"/>
    <mergeCell ref="AI4:AY4"/>
    <mergeCell ref="AZ4:BV4"/>
    <mergeCell ref="AC5:AH5"/>
    <mergeCell ref="BW5:CN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2015-12-14T07:19:52Z</cp:lastPrinted>
  <dcterms:created xsi:type="dcterms:W3CDTF">2010-04-13T12:58:24Z</dcterms:created>
  <dcterms:modified xsi:type="dcterms:W3CDTF">2015-12-14T07:38:30Z</dcterms:modified>
  <cp:category/>
  <cp:version/>
  <cp:contentType/>
  <cp:contentStatus/>
</cp:coreProperties>
</file>