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2023\ОТЧЕТЫ ФИНОТДЕЛ\117\"/>
    </mc:Choice>
  </mc:AlternateContent>
  <xr:revisionPtr revIDLastSave="0" documentId="13_ncr:1_{A7F6C87B-DDAB-4BF9-B0BB-B4660DCBD512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Доходы" sheetId="1" r:id="rId1"/>
    <sheet name="Расходы" sheetId="2" r:id="rId2"/>
    <sheet name="Источники  " sheetId="6" r:id="rId3"/>
    <sheet name="_params" sheetId="4" state="hidden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LE_NAME">#REF!</definedName>
    <definedName name="FIO" localSheetId="0">Доходы!$D$24</definedName>
    <definedName name="FIO" localSheetId="1">Расходы!$D$21</definedName>
    <definedName name="FORM_CODE" localSheetId="0">Доходы!$H$5</definedName>
    <definedName name="FORM_CODE">#REF!</definedName>
    <definedName name="LAST_CELL" localSheetId="0">Доходы!#REF!</definedName>
    <definedName name="LAST_CELL" localSheetId="1">Расходы!$F$205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Доходы!#REF!</definedName>
    <definedName name="REND_1" localSheetId="1">Расходы!$A$206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  <definedName name="_xlnm.Print_Area" localSheetId="2">'Источники  '!$A$1:$DF$35</definedName>
  </definedNames>
  <calcPr calcId="191029"/>
</workbook>
</file>

<file path=xl/calcChain.xml><?xml version="1.0" encoding="utf-8"?>
<calcChain xmlns="http://schemas.openxmlformats.org/spreadsheetml/2006/main">
  <c r="BW21" i="6" l="1"/>
  <c r="BW20" i="6" s="1"/>
  <c r="BW19" i="6" s="1"/>
  <c r="BW14" i="6" s="1"/>
  <c r="AZ21" i="6"/>
  <c r="AZ20" i="6" s="1"/>
  <c r="AZ19" i="6" s="1"/>
  <c r="AZ14" i="6" s="1"/>
  <c r="BW17" i="6"/>
  <c r="BW16" i="6" s="1"/>
  <c r="BW15" i="6" s="1"/>
  <c r="AZ17" i="6"/>
  <c r="AZ16" i="6" s="1"/>
  <c r="AZ15" i="6" s="1"/>
  <c r="E56" i="1"/>
  <c r="E19" i="1"/>
  <c r="F19" i="1" s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AZ13" i="6" l="1"/>
  <c r="AZ5" i="6" s="1"/>
  <c r="CO14" i="6"/>
  <c r="CO13" i="6" s="1"/>
  <c r="CO5" i="6" s="1"/>
  <c r="BW13" i="6"/>
  <c r="BW5" i="6"/>
</calcChain>
</file>

<file path=xl/sharedStrings.xml><?xml version="1.0" encoding="utf-8"?>
<sst xmlns="http://schemas.openxmlformats.org/spreadsheetml/2006/main" count="943" uniqueCount="513">
  <si>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</si>
  <si>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</si>
  <si>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</si>
  <si>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</si>
  <si>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</si>
  <si>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</si>
  <si>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</si>
  <si>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</si>
  <si>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</si>
  <si>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</si>
  <si>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</si>
  <si>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</si>
  <si>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</si>
  <si>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</si>
  <si>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Киселевского сельского поселения</t>
  </si>
  <si>
    <t>Единица измерения: руб.</t>
  </si>
  <si>
    <t>04228119</t>
  </si>
  <si>
    <t>951</t>
  </si>
  <si>
    <t>60626425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</si>
  <si>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</si>
  <si>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</si>
  <si>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</si>
  <si>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</si>
  <si>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</si>
  <si>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</si>
  <si>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</si>
  <si>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</si>
  <si>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</si>
  <si>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</si>
  <si>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</si>
  <si>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</si>
  <si>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</si>
  <si>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</si>
  <si>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</si>
  <si>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</si>
  <si>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</si>
  <si>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</si>
  <si>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</si>
  <si>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</si>
  <si>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</si>
  <si>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</si>
  <si>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</si>
  <si>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</si>
  <si>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</si>
  <si>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</si>
  <si>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</si>
  <si>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</si>
  <si>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</si>
  <si>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</si>
  <si>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</si>
  <si>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</si>
  <si>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</si>
  <si>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</si>
  <si>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</si>
  <si>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</si>
  <si>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</si>
  <si>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</si>
  <si>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</si>
  <si>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</si>
  <si>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</si>
  <si>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</si>
  <si>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</si>
  <si>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</si>
  <si>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</si>
  <si>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</si>
  <si>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</si>
  <si>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</si>
  <si>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</si>
  <si>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</si>
  <si>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</si>
  <si>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</si>
  <si>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</si>
  <si>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</si>
  <si>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</si>
  <si>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</si>
  <si>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</si>
  <si>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</si>
  <si>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</si>
  <si>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</si>
  <si>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</si>
  <si>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</si>
  <si>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</si>
  <si>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</si>
  <si>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</si>
  <si>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</si>
  <si>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</si>
  <si>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</si>
  <si>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</si>
  <si>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</si>
  <si>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</si>
  <si>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</si>
  <si>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</si>
  <si>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</si>
  <si>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</si>
  <si>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</si>
  <si>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</si>
  <si>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</si>
  <si>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</si>
  <si>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</si>
  <si>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</si>
  <si>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</si>
  <si>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</si>
  <si>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</si>
  <si>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</si>
  <si>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</si>
  <si>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</si>
  <si>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</si>
  <si>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</si>
  <si>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</si>
  <si>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</si>
  <si>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</si>
  <si>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</si>
  <si>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</si>
  <si>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</si>
  <si>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</si>
  <si>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</si>
  <si>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</si>
  <si>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</si>
  <si>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000 20220077100000150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</si>
  <si>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</si>
  <si>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000 20227576000000150</t>
  </si>
  <si>
    <t>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</si>
  <si>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000 20227576100000150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</si>
  <si>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</si>
  <si>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</si>
  <si>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</si>
  <si>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</si>
  <si>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</si>
  <si>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</si>
  <si>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</si>
  <si>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</si>
  <si>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</si>
  <si>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</si>
  <si>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</si>
  <si>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</si>
  <si>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</si>
  <si>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</si>
  <si>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</si>
  <si>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</si>
  <si>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</si>
  <si>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</si>
  <si>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</si>
  <si>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</si>
  <si>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</si>
  <si>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</si>
  <si>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</si>
  <si>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</si>
  <si>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</si>
  <si>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</si>
  <si>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</si>
  <si>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Киселевского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</si>
  <si>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</si>
  <si>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</si>
  <si>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</si>
  <si>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</si>
  <si>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</si>
  <si>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</si>
  <si>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</si>
  <si>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</si>
  <si>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</si>
  <si>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</si>
  <si>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</si>
  <si>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</si>
  <si>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</si>
  <si>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</si>
  <si>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</si>
  <si>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деятельности органа местного самоуправления Киселевского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Киселевского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</si>
  <si>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</si>
  <si>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</si>
  <si>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</si>
  <si>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</si>
  <si>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</si>
  <si>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</si>
  <si>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</si>
  <si>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Закупка энергетических ресурсов</t>
  </si>
  <si>
    <t xml:space="preserve">951 0104 0120000190 247 </t>
  </si>
  <si>
    <t>Непрограммные расходы органа местного самоуправления Киселевского сельского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</si>
  <si>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</si>
  <si>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</si>
  <si>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</si>
  <si>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</si>
  <si>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</si>
  <si>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</si>
  <si>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</si>
  <si>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</si>
  <si>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</si>
  <si>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</si>
  <si>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</si>
  <si>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</si>
  <si>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перечисляемые из бюджета поселения бюджету Красносулинского района и направляемые на финансирование расхо-дов, связанных с передачей осуществления части полномочий органа местного самоуправления муниципального образования «Киселевское сельское поселение» органам местного самоуправления муниципального образования «Красносулинский район» по иным непрограммным мероприятиям в рамках непрограммного направления деятельности органа местного самоуправления Киселевского сельского поселения</t>
  </si>
  <si>
    <t xml:space="preserve">951 0106 9990085010 000 </t>
  </si>
  <si>
    <t>Межбюджетные трансферты</t>
  </si>
  <si>
    <t xml:space="preserve">951 0106 9990085010 500 </t>
  </si>
  <si>
    <t xml:space="preserve">951 0106 9990085010 540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</si>
  <si>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</si>
  <si>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</si>
  <si>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</si>
  <si>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</si>
  <si>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</si>
  <si>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Киселевского сельского поселения на финансовое обеспечение непредвиденных расходов в рамках непрограммных расходов органа местного самоуправления Киселевского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</si>
  <si>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</si>
  <si>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</si>
  <si>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</si>
  <si>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</si>
  <si>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</si>
  <si>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</si>
  <si>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</si>
  <si>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</si>
  <si>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</si>
  <si>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подпрограммы"Нормативно-методическое обеспечение и организация бюджетного процесса" муниципальной программы Киселевского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</si>
  <si>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</si>
  <si>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</si>
  <si>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</si>
  <si>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</si>
  <si>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</si>
  <si>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</si>
  <si>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</si>
  <si>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</si>
  <si>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</si>
  <si>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951 0113 0200000000 000 </t>
  </si>
  <si>
    <t>Подпрограмма «Профилактика терроризма и экстремизма»</t>
  </si>
  <si>
    <t xml:space="preserve">951 0113 0230000000 000 </t>
  </si>
  <si>
    <t>Расходы на информационно – пропагандист-ское противодействие терроризму и экстре-мизму на территории поселения в рамках подпрограммы «Профилактика терроризма и экстремизма»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</si>
  <si>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951 0113 0230020240 000 </t>
  </si>
  <si>
    <t xml:space="preserve">951 0113 0230020240 200 </t>
  </si>
  <si>
    <t xml:space="preserve">951 0113 0230020240 240 </t>
  </si>
  <si>
    <t xml:space="preserve">951 0113 0230020240 244 </t>
  </si>
  <si>
    <t>Муниципальная программа Киселевского сельского поселения «Муниципальная политика»</t>
  </si>
  <si>
    <t xml:space="preserve">951 0113 0300000000 000 </t>
  </si>
  <si>
    <t>Подпрограмма «Развитие муниципального управления и муниципальной службы в Киселевском сельском поселении»</t>
  </si>
  <si>
    <t xml:space="preserve">951 0113 0310000000 000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</si>
  <si>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</si>
  <si>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951 0113 0310020030 000 </t>
  </si>
  <si>
    <t xml:space="preserve">951 0113 0310020030 800 </t>
  </si>
  <si>
    <t xml:space="preserve">951 0113 0310020030 850 </t>
  </si>
  <si>
    <t>Уплата иных платежей</t>
  </si>
  <si>
    <t xml:space="preserve">951 0113 0310020030 853 </t>
  </si>
  <si>
    <t>Подпрограмма «Обеспечение реализации муниципальной программы Киселевского сельского поселения «Муниципальная политика»</t>
  </si>
  <si>
    <t xml:space="preserve">951 0113 0320000000 000 </t>
  </si>
  <si>
    <t>Расходы на официальную публикацию нормативно-правовых актов, проектов и иных информационных материалов в средствах массовой информации Киселевского сельского поселения в рамках подпрограммы «Обеспечение реализации муниципальной программы Киселевского сельского поселения «Муниципальная политика» муниципальной программы Киселевского сельского поселения «Муниципальная политика»</t>
  </si>
  <si>
    <t xml:space="preserve">951 0113 0320020160 000 </t>
  </si>
  <si>
    <t xml:space="preserve">951 0113 0320020160 200 </t>
  </si>
  <si>
    <t xml:space="preserve">951 0113 0320020160 240 </t>
  </si>
  <si>
    <t xml:space="preserve">951 0113 0320020160 244 </t>
  </si>
  <si>
    <t>Подпрограмма « 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</t>
  </si>
  <si>
    <t xml:space="preserve">951 0113 0330000000 000 </t>
  </si>
  <si>
    <t>Единовременная выплата при увольнении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«Му-ниципальная политика"</t>
  </si>
  <si>
    <t xml:space="preserve">951 0113 0330020170 000 </t>
  </si>
  <si>
    <t xml:space="preserve">951 0113 0330020170 100 </t>
  </si>
  <si>
    <t xml:space="preserve">951 0113 0330020170 120 </t>
  </si>
  <si>
    <t xml:space="preserve">951 0113 0330020170 122 </t>
  </si>
  <si>
    <t xml:space="preserve">951 0113 9900000000 000 </t>
  </si>
  <si>
    <t xml:space="preserve">951 0113 9990000000 000 </t>
  </si>
  <si>
    <t>Расходы по оценке недвижимости, признание прав и регулирование отношений по муниципальной собственности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</si>
  <si>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951 0113 9990020420 000 </t>
  </si>
  <si>
    <t xml:space="preserve">951 0113 9990020420 200 </t>
  </si>
  <si>
    <t xml:space="preserve">951 0113 9990020420 240 </t>
  </si>
  <si>
    <t xml:space="preserve">951 0113 9990020420 244 </t>
  </si>
  <si>
    <t>Реализация направления расходов по иным непро-граммным расходам в рамках непрограммных рас-ходов органа местного самоуправления Киселевского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</si>
  <si>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</si>
  <si>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</si>
  <si>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</si>
  <si>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951 0113 9990099990 851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</si>
  <si>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</si>
  <si>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</si>
  <si>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</si>
  <si>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</si>
  <si>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</si>
  <si>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</si>
  <si>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</si>
  <si>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поселе-ний, муниципальных и городских округов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</si>
  <si>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</si>
  <si>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</si>
  <si>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</si>
  <si>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</si>
  <si>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</si>
  <si>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</si>
  <si>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</si>
  <si>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</si>
  <si>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</si>
  <si>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 xml:space="preserve">951 0310 0200000000 000 </t>
  </si>
  <si>
    <t>Подпрограмма «Пожарная безопасность»</t>
  </si>
  <si>
    <t xml:space="preserve">951 0310 0210000000 000 </t>
  </si>
  <si>
    <t>Мероприятия по повышению уровня пожарной безопасности населения и территории в рамках подпрограммы «Пожарная безопасность» муниципальной программы Киселевского сельского поселения «Обеспечение пожарной без-опасности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</si>
  <si>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951 0310 0210020090 000 </t>
  </si>
  <si>
    <t xml:space="preserve">951 0310 0210020090 200 </t>
  </si>
  <si>
    <t xml:space="preserve">951 0310 0210020090 240 </t>
  </si>
  <si>
    <t xml:space="preserve">951 0310 0210020090 244 </t>
  </si>
  <si>
    <t>Подпрограмма «Обеспечение безопасности на водных объектах»</t>
  </si>
  <si>
    <t xml:space="preserve">951 0310 0220000000 000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</si>
  <si>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Киселевского сельского поселения «Обеспечение пожарной безопасности и безопасности людей на водных объектах, профилактика терроризма и экстремизма на территории Киселевского сельского поселения»</t>
  </si>
  <si>
    <t xml:space="preserve">951 0310 0220020130 000 </t>
  </si>
  <si>
    <t xml:space="preserve">951 0310 0220020130 200 </t>
  </si>
  <si>
    <t xml:space="preserve">951 0310 0220020130 240 </t>
  </si>
  <si>
    <t xml:space="preserve">951 0310 0220020130 244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</si>
  <si>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</si>
  <si>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</si>
  <si>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</si>
  <si>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</si>
  <si>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</si>
  <si>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</si>
  <si>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>Расходы на выплату страховых премий по договорам обязательного страхования гражданской ответственности владельца опасного объекта по иным непрограммным расходам в рамках непрограммных расходов органа местного самоуправления Киселевского сельского поселения</t>
  </si>
  <si>
    <t xml:space="preserve">951 0406 9990020430 000 </t>
  </si>
  <si>
    <t xml:space="preserve">951 0406 9990020430 200 </t>
  </si>
  <si>
    <t xml:space="preserve">951 0406 9990020430 240 </t>
  </si>
  <si>
    <t xml:space="preserve">951 0406 9990020430 244 </t>
  </si>
  <si>
    <t>Дорожное хозяйство (дорожные фонды)</t>
  </si>
  <si>
    <t xml:space="preserve">951 0409 0000000000 000 </t>
  </si>
  <si>
    <t>Муниципальная программа Киселевского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</si>
  <si>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</si>
  <si>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Киселевского сельского поселения»</t>
  </si>
  <si>
    <t xml:space="preserve">951 0409 0410000000 000 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</si>
  <si>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Киселевского сельского поселения» муниципальной программы Киселевского сельского поселения «Развитие транспортной системы»</t>
  </si>
  <si>
    <t xml:space="preserve">951 0409 0410020250 000 </t>
  </si>
  <si>
    <t xml:space="preserve">951 0409 0410020250 200 </t>
  </si>
  <si>
    <t xml:space="preserve">951 0409 0410020250 240 </t>
  </si>
  <si>
    <t xml:space="preserve">951 0409 0410020250 244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</si>
  <si>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</si>
  <si>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</si>
  <si>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</si>
  <si>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</si>
  <si>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951 0412 9990020420 000 </t>
  </si>
  <si>
    <t xml:space="preserve">951 0412 9990020420 200 </t>
  </si>
  <si>
    <t xml:space="preserve">951 0412 9990020420 240 </t>
  </si>
  <si>
    <t xml:space="preserve">951 0412 9990020420 244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</si>
  <si>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</si>
  <si>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</si>
  <si>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</si>
  <si>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</si>
  <si>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</si>
  <si>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951 0503 0500000000 000 </t>
  </si>
  <si>
    <t>Подпрограмма «Благоустройство территории Киселевского сельского поселения»</t>
  </si>
  <si>
    <t xml:space="preserve">951 0503 0520000000 000 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</si>
  <si>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</si>
  <si>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951 0503 0520020280 000 </t>
  </si>
  <si>
    <t xml:space="preserve">951 0503 0520020280 200 </t>
  </si>
  <si>
    <t xml:space="preserve">951 0503 0520020280 240 </t>
  </si>
  <si>
    <t xml:space="preserve">951 0503 0520020280 244 </t>
  </si>
  <si>
    <t xml:space="preserve">951 0503 0520020280 247 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</si>
  <si>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</si>
  <si>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951 0503 0520020290 000 </t>
  </si>
  <si>
    <t xml:space="preserve">951 0503 0520020290 200 </t>
  </si>
  <si>
    <t xml:space="preserve">951 0503 0520020290 240 </t>
  </si>
  <si>
    <t xml:space="preserve">951 0503 0520020290 244 </t>
  </si>
  <si>
    <t>Расходы по содержанию и ремонту объектов благоустройства и мест общего пользования в рамках подпрограммы «Благоустройство территории Киселевского сельского поселения» муниципальной программы Киселевского сельского поселения «Благоустройство территории и обеспечение качественными жилищно - коммунальными услугами»</t>
  </si>
  <si>
    <t xml:space="preserve">951 0503 0520020300 000 </t>
  </si>
  <si>
    <t xml:space="preserve">951 0503 0520020300 200 </t>
  </si>
  <si>
    <t xml:space="preserve">951 0503 0520020300 240 </t>
  </si>
  <si>
    <t xml:space="preserve">951 0503 0520020300 244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</si>
  <si>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</si>
  <si>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</si>
  <si>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</si>
  <si>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</si>
  <si>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</si>
  <si>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 xml:space="preserve">951 0705 0310000000 000 </t>
  </si>
  <si>
    <t>Расходы на повышение квалификации муниципальных служащих в рамках подпрограммы «Развитие муниципального управления и муниципальной службы в Киселевском сельском поселении» муниципальной программы   Киселевского сельского поселения « Муниципальная политика»</t>
  </si>
  <si>
    <t xml:space="preserve">951 0705 0310020440 000 </t>
  </si>
  <si>
    <t xml:space="preserve">951 0705 0310020440 200 </t>
  </si>
  <si>
    <t xml:space="preserve">951 0705 0310020440 240 </t>
  </si>
  <si>
    <t xml:space="preserve">951 0705 0310020440 244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</si>
  <si>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</si>
  <si>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</si>
  <si>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</si>
  <si>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</si>
  <si>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Киселевского сельского поселения «Развитие культуры, физической культуры и спорта»</t>
  </si>
  <si>
    <t xml:space="preserve">951 0801 0600000000 000 </t>
  </si>
  <si>
    <t>Подпрограмма "Организация досуга"</t>
  </si>
  <si>
    <t xml:space="preserve">951 0801 0610000000 000 </t>
  </si>
  <si>
    <t>Расходы на обеспечение деятельности (оказание услуг) муниципальных учреждений в рамках подпрограммы «Организация досуга» муниципальной программы Киселевского сельского поселения «Развитие культуры, физической культуры и спорта»</t>
  </si>
  <si>
    <t xml:space="preserve">951 0801 0610000590 000 </t>
  </si>
  <si>
    <t>Предоставление субсидий бюджетным, автономным учреждениям и иным некоммерческим организациям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</si>
  <si>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</si>
  <si>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</si>
  <si>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</si>
  <si>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</si>
  <si>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</si>
  <si>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Субсидии бюджетным учреждениям на иные цели</t>
  </si>
  <si>
    <t xml:space="preserve">951 0801 0610000590 612 </t>
  </si>
  <si>
    <t>Расходы на строительство и реконструкцию объектов культуры</t>
  </si>
  <si>
    <t xml:space="preserve">951 0801 06100L5766 000 </t>
  </si>
  <si>
    <t xml:space="preserve">951 0801 06100L5766 200 </t>
  </si>
  <si>
    <t xml:space="preserve">951 0801 06100L5766 240 </t>
  </si>
  <si>
    <t xml:space="preserve">951 0801 06100L5766 244 </t>
  </si>
  <si>
    <t>Капитальные вложения в объекты государственной (муниципальной) собственности</t>
  </si>
  <si>
    <t xml:space="preserve">951 0801 06100L5766 400 </t>
  </si>
  <si>
    <t>Бюджетные инвестиции</t>
  </si>
  <si>
    <t xml:space="preserve">951 0801 06100L5766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</si>
  <si>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</si>
  <si>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0801 06100L5766 414 </t>
  </si>
  <si>
    <t xml:space="preserve">951 0801 06100S3840 000 </t>
  </si>
  <si>
    <t xml:space="preserve">951 0801 06100S3840 400 </t>
  </si>
  <si>
    <t xml:space="preserve">951 0801 06100S3840 410 </t>
  </si>
  <si>
    <t xml:space="preserve">951 0801 06100S3840 414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</si>
  <si>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</si>
  <si>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</si>
  <si>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</si>
  <si>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</si>
  <si>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951 1001 0300000000 000 </t>
  </si>
  <si>
    <t xml:space="preserve">951 1001 0330000000 000 </t>
  </si>
  <si>
    <t>Расходы на социальную поддержку лиц из числа муниципальных служащих Киселевского сельского поселения, имеющих право на получение государственной пенсии за выслугу лет в рамках подпрограммы «Социальная поддержка лиц из числа муниципальных служащих Киселевского сельского поселения, имеющих право на получение государственной пенсии за выслугу лет» муниципальной программы Киселевского сельского поселения «Муниципальная политика"</t>
  </si>
  <si>
    <t xml:space="preserve">951 1001 0330011020 000 </t>
  </si>
  <si>
    <t>Социальное обеспечение и иные выплаты населению</t>
  </si>
  <si>
    <t xml:space="preserve">951 1001 0330011020 300 </t>
  </si>
  <si>
    <t>Публичные нормативные социальные выплаты гражданам</t>
  </si>
  <si>
    <t xml:space="preserve">951 1001 0330011020 310 </t>
  </si>
  <si>
    <t>Иные пенсии, социальные доплаты к пенсиям</t>
  </si>
  <si>
    <t xml:space="preserve">951 1001 0330011020 312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</si>
  <si>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</si>
  <si>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</si>
  <si>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</si>
  <si>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</si>
  <si>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951 1003 9910090300 000 </t>
  </si>
  <si>
    <t xml:space="preserve">951 1003 9910090300 300 </t>
  </si>
  <si>
    <t>Социальные выплаты гражданам, кроме публичных нормативных социальных выплат</t>
  </si>
  <si>
    <t xml:space="preserve">951 1003 9910090300 320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</si>
  <si>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</si>
  <si>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951 1003 9910090300 321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</si>
  <si>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</si>
  <si>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</si>
  <si>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</si>
  <si>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</si>
  <si>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</si>
  <si>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массовой физической культуры и спорта Киселевского сельского поселения»</t>
  </si>
  <si>
    <t xml:space="preserve">951 1102 0620000000 000 </t>
  </si>
  <si>
    <t>Мероприятия по развитию физической куль-туры и спорта Киселевского сельского поселения в рамках подпрограммы «Развитие массовой физической культуры и спорта Киселевского сельского поселения» муниципальной программы Киселевского сельского поселения «Развитие культуры, физической культуры и спорта»</t>
  </si>
  <si>
    <t xml:space="preserve">951 1102 0620020340 000 </t>
  </si>
  <si>
    <t xml:space="preserve">951 1102 0620020340 100 </t>
  </si>
  <si>
    <t>Расходы на выплаты персоналу казенных учреждений</t>
  </si>
  <si>
    <t xml:space="preserve">951 1102 0620020340 110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</si>
  <si>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</si>
  <si>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951 1102 0620020340 113 </t>
  </si>
  <si>
    <t xml:space="preserve">951 1102 0620020340 200 </t>
  </si>
  <si>
    <t xml:space="preserve">951 1102 0620020340 240 </t>
  </si>
  <si>
    <t xml:space="preserve">951 1102 0620020340 244 </t>
  </si>
  <si>
    <t>Результат исполнения бюджета (дефицит / профицит)</t>
  </si>
  <si>
    <t>450</t>
  </si>
  <si>
    <t xml:space="preserve">x                    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</si>
  <si>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</si>
  <si>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</si>
  <si>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</si>
  <si>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</si>
  <si>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</si>
  <si>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</si>
  <si>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</si>
  <si>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</si>
  <si>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</si>
  <si>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</si>
  <si>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</si>
  <si>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</si>
  <si>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</si>
  <si>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</si>
  <si>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C:\243\117M01.txt</t>
  </si>
  <si>
    <t>Доходы/EXPORT_SRC_CODE</t>
  </si>
  <si>
    <t>Доходы/PERIOD</t>
  </si>
  <si>
    <t>на 1 декабря 2023 г.</t>
  </si>
  <si>
    <t>МО Киселевское сельское поселение Красносулинского района</t>
  </si>
  <si>
    <t>Форма 0503117 с. 3</t>
  </si>
  <si>
    <t>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</si>
  <si>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</si>
  <si>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</si>
  <si>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</si>
  <si>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</si>
  <si>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Источники финансирования дефицита бюджета - всего</t>
  </si>
  <si>
    <t>500</t>
  </si>
  <si>
    <t>Х</t>
  </si>
  <si>
    <t>520</t>
  </si>
  <si>
    <t>_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</si>
  <si>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</si>
  <si>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</si>
  <si>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</si>
  <si>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</si>
  <si>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</si>
  <si>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</si>
  <si>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</si>
  <si>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</si>
  <si>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</si>
  <si>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бюджетов,всего</t>
  </si>
  <si>
    <t>710</t>
  </si>
  <si>
    <t>000  01 05 00 00 00 0000 500</t>
  </si>
  <si>
    <t>х</t>
  </si>
  <si>
    <t>Увеличение прочих остатков средств бюджетов</t>
  </si>
  <si>
    <t>000  01 05 02 00 00 0000 500</t>
  </si>
  <si>
    <t>Увеличение прочих остатков денежных средств бюджетов</t>
  </si>
  <si>
    <t>000  01 05 02 01 00 0000 510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</si>
  <si>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</si>
  <si>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</si>
  <si>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бюджетов,всего</t>
  </si>
  <si>
    <t>720</t>
  </si>
  <si>
    <t>000  01 05 00 00 00 0000 600</t>
  </si>
  <si>
    <t>Уменьшение прочих остатков средств бюджетов</t>
  </si>
  <si>
    <t>000  01 05 02 00 00 0000 600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</si>
  <si>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</si>
  <si>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</si>
  <si>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</si>
  <si>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000  01 05 02 01 10 0000 610</t>
  </si>
  <si>
    <t xml:space="preserve"> И.о.Главы Киселевского сельского поселения</t>
  </si>
  <si>
    <t xml:space="preserve"> Глава Администрации Киселевского сльского поселения</t>
  </si>
  <si>
    <t>Глава Администрации Киселевского сельского поселения</t>
  </si>
  <si>
    <t>Каралкин О.И.</t>
  </si>
  <si>
    <t>Начальник</t>
  </si>
  <si>
    <t>Начальник сектора экономики и финансов</t>
  </si>
  <si>
    <t xml:space="preserve">                  Муругова Н.Ю.</t>
  </si>
  <si>
    <t xml:space="preserve">   Малявко С.С.</t>
  </si>
  <si>
    <t xml:space="preserve"> </t>
  </si>
  <si>
    <t>Ведущий специалист,главный бухгалтер</t>
  </si>
  <si>
    <t>Самарская В.И.</t>
  </si>
  <si>
    <t>12</t>
  </si>
  <si>
    <t>23</t>
  </si>
  <si>
    <t xml:space="preserve"> г.</t>
  </si>
  <si>
    <t>,,,,,,,,,,,,,,,,,,,,,,,,,,,,</t>
  </si>
  <si>
    <t>,,,,,,,,,,,,,,,,,,,,,,,,,,,,,,,,,,,,,,,,,,,,,,,,,,,,,,,,,,,,,,,,,,,,,,,,,,,,,,,,,,,,,,</t>
  </si>
  <si>
    <t>,,,,,,,,,,,,,,,,,,,,,,,,,,,,,,,,,,,,,,,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</si>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</sst>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1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0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6"/>
      <name val="Arial"/>
      <family val="2"/>
      <charset val="204"/>
    </font>
    <font>
      <sz val="9"/>
      <name val="Arial Cyr"/>
    </font>
    <font>
      <sz val="12"/>
      <name val="Arial Cyr"/>
    </font>
    <font>
      <b/>
      <sz val="12"/>
      <name val="Arial Cy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0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right"/>
    </xf>
    <xf numFmtId="49" fontId="2" fillId="0" borderId="2" xfId="0" applyNumberFormat="1" applyFont="1" applyBorder="1" applyAlignment="1">
      <alignment horizontal="centerContinuous"/>
    </xf>
    <xf numFmtId="164" fontId="2" fillId="0" borderId="3" xfId="0" applyNumberFormat="1" applyFont="1" applyBorder="1" applyAlignment="1">
      <alignment horizontal="center"/>
    </xf>
    <xf numFmtId="49" fontId="3" fillId="0" borderId="0" xfId="0" applyNumberFormat="1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3" xfId="0" applyNumberFormat="1" applyFont="1" applyBorder="1" applyAlignment="1">
      <alignment horizontal="center"/>
    </xf>
    <xf numFmtId="49" fontId="2" fillId="0" borderId="0" xfId="0" applyNumberFormat="1" applyFont="1"/>
    <xf numFmtId="49" fontId="2" fillId="0" borderId="4" xfId="0" applyNumberFormat="1" applyFont="1" applyBorder="1" applyAlignment="1">
      <alignment horizontal="centerContinuous"/>
    </xf>
    <xf numFmtId="49" fontId="2" fillId="0" borderId="0" xfId="0" applyNumberFormat="1" applyFont="1" applyAlignment="1">
      <alignment horizontal="left"/>
    </xf>
    <xf numFmtId="49" fontId="2" fillId="0" borderId="7" xfId="0" applyNumberFormat="1" applyFont="1" applyBorder="1" applyAlignment="1">
      <alignment horizontal="centerContinuous"/>
    </xf>
    <xf numFmtId="0" fontId="1" fillId="0" borderId="0" xfId="0" applyFont="1"/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49" fontId="2" fillId="0" borderId="34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36" xfId="0" applyFont="1" applyBorder="1" applyAlignment="1">
      <alignment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vertical="center"/>
    </xf>
    <xf numFmtId="0" fontId="2" fillId="0" borderId="32" xfId="0" applyFont="1" applyBorder="1" applyAlignment="1">
      <alignment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6" xfId="0" applyFont="1" applyBorder="1"/>
    <xf numFmtId="0" fontId="3" fillId="0" borderId="39" xfId="0" applyFont="1" applyBorder="1"/>
    <xf numFmtId="0" fontId="3" fillId="0" borderId="39" xfId="0" applyFont="1" applyBorder="1" applyAlignment="1">
      <alignment horizontal="center"/>
    </xf>
    <xf numFmtId="0" fontId="3" fillId="0" borderId="39" xfId="0" applyFont="1" applyBorder="1" applyAlignment="1">
      <alignment horizontal="right"/>
    </xf>
    <xf numFmtId="0" fontId="5" fillId="0" borderId="0" xfId="1" applyFont="1"/>
    <xf numFmtId="0" fontId="6" fillId="0" borderId="0" xfId="1" applyFont="1" applyAlignment="1">
      <alignment horizontal="right"/>
    </xf>
    <xf numFmtId="0" fontId="7" fillId="0" borderId="5" xfId="1" applyFont="1" applyBorder="1" applyAlignment="1">
      <alignment horizontal="center" vertical="center"/>
    </xf>
    <xf numFmtId="0" fontId="8" fillId="0" borderId="0" xfId="1" applyFont="1"/>
    <xf numFmtId="0" fontId="5" fillId="0" borderId="0" xfId="1" applyFont="1" applyAlignment="1">
      <alignment vertical="top"/>
    </xf>
    <xf numFmtId="0" fontId="9" fillId="0" borderId="59" xfId="1" applyFont="1" applyBorder="1"/>
    <xf numFmtId="0" fontId="9" fillId="0" borderId="60" xfId="1" applyFont="1" applyBorder="1"/>
    <xf numFmtId="0" fontId="6" fillId="0" borderId="0" xfId="1" applyFont="1"/>
    <xf numFmtId="0" fontId="9" fillId="0" borderId="0" xfId="1" applyFont="1" applyAlignment="1">
      <alignment horizontal="left"/>
    </xf>
    <xf numFmtId="0" fontId="9" fillId="0" borderId="0" xfId="1" applyFont="1"/>
    <xf numFmtId="0" fontId="9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11" fillId="0" borderId="0" xfId="1" applyFont="1"/>
    <xf numFmtId="0" fontId="9" fillId="0" borderId="0" xfId="1" applyFont="1" applyAlignment="1">
      <alignment vertical="top"/>
    </xf>
    <xf numFmtId="49" fontId="13" fillId="0" borderId="21" xfId="0" applyNumberFormat="1" applyFont="1" applyBorder="1" applyAlignment="1">
      <alignment horizontal="left" wrapText="1"/>
    </xf>
    <xf numFmtId="49" fontId="13" fillId="0" borderId="22" xfId="0" applyNumberFormat="1" applyFont="1" applyBorder="1" applyAlignment="1">
      <alignment horizontal="center" wrapText="1"/>
    </xf>
    <xf numFmtId="49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right"/>
    </xf>
    <xf numFmtId="4" fontId="13" fillId="0" borderId="25" xfId="0" applyNumberFormat="1" applyFont="1" applyBorder="1" applyAlignment="1">
      <alignment horizontal="right"/>
    </xf>
    <xf numFmtId="49" fontId="13" fillId="0" borderId="26" xfId="0" applyNumberFormat="1" applyFont="1" applyBorder="1" applyAlignment="1">
      <alignment horizontal="left" wrapText="1"/>
    </xf>
    <xf numFmtId="49" fontId="13" fillId="0" borderId="27" xfId="0" applyNumberFormat="1" applyFont="1" applyBorder="1" applyAlignment="1">
      <alignment horizontal="center" wrapText="1"/>
    </xf>
    <xf numFmtId="49" fontId="13" fillId="0" borderId="28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right"/>
    </xf>
    <xf numFmtId="4" fontId="13" fillId="0" borderId="30" xfId="0" applyNumberFormat="1" applyFont="1" applyBorder="1" applyAlignment="1">
      <alignment horizontal="right"/>
    </xf>
    <xf numFmtId="49" fontId="13" fillId="0" borderId="31" xfId="0" applyNumberFormat="1" applyFont="1" applyBorder="1" applyAlignment="1">
      <alignment horizontal="left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32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right"/>
    </xf>
    <xf numFmtId="4" fontId="13" fillId="0" borderId="16" xfId="0" applyNumberFormat="1" applyFont="1" applyBorder="1" applyAlignment="1">
      <alignment horizontal="right"/>
    </xf>
    <xf numFmtId="165" fontId="13" fillId="0" borderId="31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left" wrapText="1"/>
    </xf>
    <xf numFmtId="49" fontId="14" fillId="0" borderId="37" xfId="0" applyNumberFormat="1" applyFont="1" applyBorder="1" applyAlignment="1">
      <alignment horizontal="center" wrapText="1"/>
    </xf>
    <xf numFmtId="49" fontId="14" fillId="0" borderId="32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4" fontId="14" fillId="0" borderId="32" xfId="0" applyNumberFormat="1" applyFont="1" applyBorder="1" applyAlignment="1">
      <alignment horizontal="right"/>
    </xf>
    <xf numFmtId="4" fontId="14" fillId="0" borderId="16" xfId="0" applyNumberFormat="1" applyFont="1" applyBorder="1" applyAlignment="1">
      <alignment horizontal="right"/>
    </xf>
    <xf numFmtId="0" fontId="13" fillId="0" borderId="26" xfId="0" applyFont="1" applyBorder="1"/>
    <xf numFmtId="0" fontId="13" fillId="0" borderId="27" xfId="0" applyFont="1" applyBorder="1"/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right"/>
    </xf>
    <xf numFmtId="0" fontId="13" fillId="0" borderId="29" xfId="0" applyFont="1" applyBorder="1"/>
    <xf numFmtId="0" fontId="13" fillId="0" borderId="30" xfId="0" applyFont="1" applyBorder="1"/>
    <xf numFmtId="49" fontId="13" fillId="0" borderId="25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right"/>
    </xf>
    <xf numFmtId="4" fontId="13" fillId="0" borderId="38" xfId="0" applyNumberFormat="1" applyFont="1" applyBorder="1" applyAlignment="1">
      <alignment horizontal="right"/>
    </xf>
    <xf numFmtId="165" fontId="13" fillId="0" borderId="21" xfId="0" applyNumberFormat="1" applyFont="1" applyBorder="1" applyAlignment="1">
      <alignment horizontal="left" wrapText="1"/>
    </xf>
    <xf numFmtId="49" fontId="13" fillId="0" borderId="38" xfId="0" applyNumberFormat="1" applyFont="1" applyBorder="1" applyAlignment="1">
      <alignment horizontal="left" wrapText="1"/>
    </xf>
    <xf numFmtId="49" fontId="13" fillId="0" borderId="40" xfId="0" applyNumberFormat="1" applyFont="1" applyBorder="1" applyAlignment="1">
      <alignment horizontal="center" wrapText="1"/>
    </xf>
    <xf numFmtId="49" fontId="13" fillId="0" borderId="41" xfId="0" applyNumberFormat="1" applyFont="1" applyBorder="1" applyAlignment="1">
      <alignment horizontal="center"/>
    </xf>
    <xf numFmtId="4" fontId="13" fillId="0" borderId="42" xfId="0" applyNumberFormat="1" applyFont="1" applyBorder="1" applyAlignment="1">
      <alignment horizontal="right"/>
    </xf>
    <xf numFmtId="4" fontId="13" fillId="0" borderId="43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12" fillId="0" borderId="5" xfId="0" applyNumberFormat="1" applyFont="1" applyBorder="1" applyAlignment="1">
      <alignment horizontal="left" wrapText="1"/>
    </xf>
    <xf numFmtId="49" fontId="12" fillId="0" borderId="5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left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top"/>
    </xf>
    <xf numFmtId="0" fontId="6" fillId="0" borderId="44" xfId="1" applyFont="1" applyBorder="1" applyAlignment="1">
      <alignment horizontal="center" vertical="top"/>
    </xf>
    <xf numFmtId="0" fontId="6" fillId="0" borderId="29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center" wrapText="1"/>
    </xf>
    <xf numFmtId="0" fontId="4" fillId="0" borderId="5" xfId="1" applyBorder="1" applyAlignment="1">
      <alignment horizontal="center" vertical="center" wrapText="1"/>
    </xf>
    <xf numFmtId="0" fontId="6" fillId="0" borderId="24" xfId="1" applyFont="1" applyBorder="1" applyAlignment="1">
      <alignment horizontal="center" vertical="top" wrapText="1"/>
    </xf>
    <xf numFmtId="0" fontId="6" fillId="0" borderId="25" xfId="1" applyFont="1" applyBorder="1" applyAlignment="1">
      <alignment horizontal="center" vertical="top" wrapText="1"/>
    </xf>
    <xf numFmtId="0" fontId="9" fillId="0" borderId="50" xfId="1" applyFont="1" applyBorder="1" applyAlignment="1">
      <alignment horizontal="left" vertical="center" wrapText="1" indent="2"/>
    </xf>
    <xf numFmtId="0" fontId="9" fillId="0" borderId="51" xfId="1" applyFont="1" applyBorder="1" applyAlignment="1">
      <alignment horizontal="left" vertical="center" wrapText="1" indent="2"/>
    </xf>
    <xf numFmtId="0" fontId="9" fillId="0" borderId="52" xfId="1" applyFont="1" applyBorder="1" applyAlignment="1">
      <alignment horizontal="left" vertical="center" wrapText="1" indent="2"/>
    </xf>
    <xf numFmtId="49" fontId="9" fillId="0" borderId="33" xfId="1" applyNumberFormat="1" applyFont="1" applyBorder="1" applyAlignment="1">
      <alignment horizontal="center"/>
    </xf>
    <xf numFmtId="49" fontId="9" fillId="0" borderId="44" xfId="1" applyNumberFormat="1" applyFont="1" applyBorder="1" applyAlignment="1">
      <alignment horizontal="center"/>
    </xf>
    <xf numFmtId="49" fontId="9" fillId="0" borderId="5" xfId="1" applyNumberFormat="1" applyFont="1" applyBorder="1" applyAlignment="1">
      <alignment horizontal="center"/>
    </xf>
    <xf numFmtId="49" fontId="9" fillId="0" borderId="37" xfId="1" applyNumberFormat="1" applyFont="1" applyBorder="1" applyAlignment="1">
      <alignment horizontal="center"/>
    </xf>
    <xf numFmtId="49" fontId="9" fillId="0" borderId="28" xfId="1" applyNumberFormat="1" applyFont="1" applyBorder="1" applyAlignment="1">
      <alignment horizontal="center"/>
    </xf>
    <xf numFmtId="49" fontId="9" fillId="0" borderId="32" xfId="1" applyNumberFormat="1" applyFont="1" applyBorder="1" applyAlignment="1">
      <alignment horizontal="center"/>
    </xf>
    <xf numFmtId="0" fontId="9" fillId="0" borderId="28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37" xfId="1" applyFont="1" applyBorder="1" applyAlignment="1">
      <alignment horizontal="center" vertical="center"/>
    </xf>
    <xf numFmtId="0" fontId="9" fillId="0" borderId="53" xfId="1" applyFont="1" applyBorder="1" applyAlignment="1">
      <alignment vertical="center" wrapText="1"/>
    </xf>
    <xf numFmtId="0" fontId="9" fillId="0" borderId="54" xfId="1" applyFont="1" applyBorder="1" applyAlignment="1">
      <alignment vertical="center" wrapText="1"/>
    </xf>
    <xf numFmtId="0" fontId="9" fillId="0" borderId="55" xfId="1" applyFont="1" applyBorder="1" applyAlignment="1">
      <alignment vertical="center" wrapText="1"/>
    </xf>
    <xf numFmtId="0" fontId="9" fillId="0" borderId="45" xfId="1" applyFont="1" applyBorder="1" applyAlignment="1">
      <alignment vertical="center" wrapText="1"/>
    </xf>
    <xf numFmtId="0" fontId="9" fillId="0" borderId="46" xfId="1" applyFont="1" applyBorder="1" applyAlignment="1">
      <alignment vertical="center" wrapText="1"/>
    </xf>
    <xf numFmtId="0" fontId="9" fillId="0" borderId="47" xfId="1" applyFont="1" applyBorder="1" applyAlignment="1">
      <alignment vertical="center" wrapText="1"/>
    </xf>
    <xf numFmtId="49" fontId="9" fillId="0" borderId="48" xfId="1" applyNumberFormat="1" applyFont="1" applyBorder="1" applyAlignment="1">
      <alignment horizontal="center"/>
    </xf>
    <xf numFmtId="49" fontId="9" fillId="0" borderId="49" xfId="1" applyNumberFormat="1" applyFont="1" applyBorder="1" applyAlignment="1">
      <alignment horizontal="center"/>
    </xf>
    <xf numFmtId="4" fontId="9" fillId="0" borderId="24" xfId="1" applyNumberFormat="1" applyFont="1" applyBorder="1" applyAlignment="1">
      <alignment horizontal="center"/>
    </xf>
    <xf numFmtId="4" fontId="9" fillId="0" borderId="23" xfId="1" applyNumberFormat="1" applyFont="1" applyBorder="1" applyAlignment="1">
      <alignment horizontal="center"/>
    </xf>
    <xf numFmtId="4" fontId="9" fillId="0" borderId="6" xfId="1" applyNumberFormat="1" applyFont="1" applyBorder="1" applyAlignment="1">
      <alignment horizontal="center"/>
    </xf>
    <xf numFmtId="4" fontId="9" fillId="0" borderId="25" xfId="1" applyNumberFormat="1" applyFont="1" applyBorder="1" applyAlignment="1">
      <alignment horizontal="center"/>
    </xf>
    <xf numFmtId="0" fontId="9" fillId="0" borderId="59" xfId="1" applyFont="1" applyBorder="1" applyAlignment="1">
      <alignment vertical="center" wrapText="1"/>
    </xf>
    <xf numFmtId="0" fontId="9" fillId="0" borderId="60" xfId="1" applyFont="1" applyBorder="1" applyAlignment="1">
      <alignment vertical="center" wrapText="1"/>
    </xf>
    <xf numFmtId="0" fontId="9" fillId="0" borderId="61" xfId="1" applyFont="1" applyBorder="1" applyAlignment="1">
      <alignment vertical="center" wrapText="1"/>
    </xf>
    <xf numFmtId="49" fontId="9" fillId="0" borderId="25" xfId="1" applyNumberFormat="1" applyFont="1" applyBorder="1" applyAlignment="1">
      <alignment horizontal="center"/>
    </xf>
    <xf numFmtId="49" fontId="9" fillId="0" borderId="24" xfId="1" applyNumberFormat="1" applyFont="1" applyBorder="1" applyAlignment="1">
      <alignment horizontal="center"/>
    </xf>
    <xf numFmtId="0" fontId="9" fillId="0" borderId="23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9" fillId="0" borderId="62" xfId="1" applyFont="1" applyBorder="1" applyAlignment="1">
      <alignment horizontal="center" vertical="center"/>
    </xf>
    <xf numFmtId="0" fontId="9" fillId="0" borderId="36" xfId="1" applyFont="1" applyBorder="1" applyAlignment="1">
      <alignment horizontal="left" vertical="center" wrapText="1" indent="2"/>
    </xf>
    <xf numFmtId="0" fontId="9" fillId="0" borderId="0" xfId="1" applyFont="1" applyAlignment="1">
      <alignment horizontal="left" vertical="center" wrapText="1" indent="2"/>
    </xf>
    <xf numFmtId="0" fontId="9" fillId="0" borderId="56" xfId="1" applyFont="1" applyBorder="1" applyAlignment="1">
      <alignment horizontal="left" vertical="center" wrapText="1" indent="2"/>
    </xf>
    <xf numFmtId="49" fontId="9" fillId="0" borderId="36" xfId="1" applyNumberFormat="1" applyFont="1" applyBorder="1" applyAlignment="1">
      <alignment horizontal="center"/>
    </xf>
    <xf numFmtId="49" fontId="9" fillId="0" borderId="0" xfId="1" applyNumberFormat="1" applyFont="1" applyAlignment="1">
      <alignment horizontal="center"/>
    </xf>
    <xf numFmtId="49" fontId="9" fillId="0" borderId="56" xfId="1" applyNumberFormat="1" applyFont="1" applyBorder="1" applyAlignment="1">
      <alignment horizontal="center"/>
    </xf>
    <xf numFmtId="0" fontId="4" fillId="0" borderId="33" xfId="1" applyBorder="1"/>
    <xf numFmtId="0" fontId="4" fillId="0" borderId="44" xfId="1" applyBorder="1"/>
    <xf numFmtId="0" fontId="4" fillId="0" borderId="32" xfId="1" applyBorder="1"/>
    <xf numFmtId="0" fontId="4" fillId="0" borderId="5" xfId="1" applyBorder="1"/>
    <xf numFmtId="0" fontId="4" fillId="0" borderId="37" xfId="1" applyBorder="1"/>
    <xf numFmtId="0" fontId="9" fillId="0" borderId="57" xfId="1" applyFont="1" applyBorder="1" applyAlignment="1">
      <alignment horizontal="center" vertical="center"/>
    </xf>
    <xf numFmtId="0" fontId="9" fillId="0" borderId="58" xfId="1" applyFont="1" applyBorder="1" applyAlignment="1">
      <alignment horizontal="center" vertical="center"/>
    </xf>
    <xf numFmtId="0" fontId="9" fillId="0" borderId="53" xfId="1" applyFont="1" applyBorder="1"/>
    <xf numFmtId="0" fontId="9" fillId="0" borderId="54" xfId="1" applyFont="1" applyBorder="1"/>
    <xf numFmtId="0" fontId="9" fillId="0" borderId="55" xfId="1" applyFont="1" applyBorder="1"/>
    <xf numFmtId="0" fontId="9" fillId="0" borderId="59" xfId="1" applyFont="1" applyBorder="1"/>
    <xf numFmtId="0" fontId="9" fillId="0" borderId="60" xfId="1" applyFont="1" applyBorder="1"/>
    <xf numFmtId="0" fontId="9" fillId="0" borderId="61" xfId="1" applyFont="1" applyBorder="1"/>
    <xf numFmtId="49" fontId="9" fillId="0" borderId="23" xfId="1" applyNumberFormat="1" applyFont="1" applyBorder="1" applyAlignment="1">
      <alignment horizontal="center"/>
    </xf>
    <xf numFmtId="49" fontId="9" fillId="0" borderId="6" xfId="1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4" fontId="10" fillId="0" borderId="23" xfId="1" applyNumberFormat="1" applyFont="1" applyBorder="1" applyAlignment="1">
      <alignment horizontal="center"/>
    </xf>
    <xf numFmtId="0" fontId="10" fillId="0" borderId="6" xfId="1" applyFont="1" applyBorder="1" applyAlignment="1">
      <alignment horizontal="center"/>
    </xf>
    <xf numFmtId="0" fontId="10" fillId="0" borderId="25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62" xfId="1" applyFont="1" applyBorder="1" applyAlignment="1">
      <alignment horizontal="center"/>
    </xf>
    <xf numFmtId="0" fontId="9" fillId="0" borderId="59" xfId="1" applyFont="1" applyBorder="1" applyAlignment="1">
      <alignment wrapText="1"/>
    </xf>
    <xf numFmtId="0" fontId="9" fillId="0" borderId="60" xfId="1" applyFont="1" applyBorder="1" applyAlignment="1">
      <alignment wrapText="1"/>
    </xf>
    <xf numFmtId="0" fontId="9" fillId="0" borderId="61" xfId="1" applyFont="1" applyBorder="1" applyAlignment="1">
      <alignment wrapText="1"/>
    </xf>
    <xf numFmtId="4" fontId="10" fillId="0" borderId="6" xfId="1" applyNumberFormat="1" applyFont="1" applyBorder="1" applyAlignment="1">
      <alignment horizontal="center"/>
    </xf>
    <xf numFmtId="4" fontId="10" fillId="0" borderId="25" xfId="1" applyNumberFormat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4" fillId="0" borderId="60" xfId="1" applyBorder="1" applyAlignment="1">
      <alignment wrapText="1"/>
    </xf>
    <xf numFmtId="0" fontId="4" fillId="0" borderId="61" xfId="1" applyBorder="1" applyAlignment="1">
      <alignment wrapText="1"/>
    </xf>
    <xf numFmtId="4" fontId="4" fillId="0" borderId="24" xfId="1" applyNumberFormat="1" applyBorder="1" applyAlignment="1">
      <alignment horizontal="center"/>
    </xf>
    <xf numFmtId="49" fontId="9" fillId="0" borderId="63" xfId="1" applyNumberFormat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49" fontId="9" fillId="0" borderId="41" xfId="1" applyNumberFormat="1" applyFont="1" applyBorder="1" applyAlignment="1">
      <alignment horizontal="center"/>
    </xf>
    <xf numFmtId="49" fontId="9" fillId="0" borderId="39" xfId="1" applyNumberFormat="1" applyFont="1" applyBorder="1" applyAlignment="1">
      <alignment horizontal="center"/>
    </xf>
    <xf numFmtId="49" fontId="9" fillId="0" borderId="64" xfId="1" applyNumberFormat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49" fontId="9" fillId="0" borderId="18" xfId="1" applyNumberFormat="1" applyFont="1" applyBorder="1" applyAlignment="1">
      <alignment horizontal="center"/>
    </xf>
    <xf numFmtId="49" fontId="9" fillId="0" borderId="19" xfId="1" applyNumberFormat="1" applyFont="1" applyBorder="1" applyAlignment="1">
      <alignment horizontal="center"/>
    </xf>
    <xf numFmtId="4" fontId="10" fillId="0" borderId="41" xfId="1" applyNumberFormat="1" applyFont="1" applyBorder="1" applyAlignment="1">
      <alignment horizontal="center"/>
    </xf>
    <xf numFmtId="4" fontId="10" fillId="0" borderId="39" xfId="1" applyNumberFormat="1" applyFont="1" applyBorder="1" applyAlignment="1">
      <alignment horizontal="center"/>
    </xf>
    <xf numFmtId="4" fontId="10" fillId="0" borderId="64" xfId="1" applyNumberFormat="1" applyFont="1" applyBorder="1" applyAlignment="1">
      <alignment horizontal="center"/>
    </xf>
    <xf numFmtId="4" fontId="10" fillId="0" borderId="18" xfId="1" applyNumberFormat="1" applyFont="1" applyBorder="1" applyAlignment="1">
      <alignment horizontal="center"/>
    </xf>
    <xf numFmtId="4" fontId="10" fillId="0" borderId="19" xfId="1" applyNumberFormat="1" applyFont="1" applyBorder="1" applyAlignment="1">
      <alignment horizontal="center"/>
    </xf>
    <xf numFmtId="4" fontId="10" fillId="0" borderId="63" xfId="1" applyNumberFormat="1" applyFont="1" applyBorder="1" applyAlignment="1">
      <alignment horizontal="center"/>
    </xf>
    <xf numFmtId="0" fontId="9" fillId="0" borderId="0" xfId="1" applyFont="1" applyAlignment="1">
      <alignment horizontal="right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horizontal="left"/>
    </xf>
    <xf numFmtId="0" fontId="9" fillId="0" borderId="65" xfId="1" applyFont="1" applyBorder="1" applyAlignment="1">
      <alignment wrapText="1"/>
    </xf>
    <xf numFmtId="0" fontId="9" fillId="0" borderId="66" xfId="1" applyFont="1" applyBorder="1" applyAlignment="1">
      <alignment wrapText="1"/>
    </xf>
    <xf numFmtId="0" fontId="9" fillId="0" borderId="67" xfId="1" applyFont="1" applyBorder="1" applyAlignment="1">
      <alignment wrapText="1"/>
    </xf>
    <xf numFmtId="0" fontId="10" fillId="0" borderId="39" xfId="1" applyFont="1" applyBorder="1" applyAlignment="1">
      <alignment horizontal="center"/>
    </xf>
    <xf numFmtId="0" fontId="10" fillId="0" borderId="64" xfId="1" applyFont="1" applyBorder="1" applyAlignment="1">
      <alignment horizontal="center"/>
    </xf>
    <xf numFmtId="0" fontId="6" fillId="0" borderId="0" xfId="1" applyFont="1" applyAlignment="1">
      <alignment horizontal="right"/>
    </xf>
    <xf numFmtId="0" fontId="9" fillId="0" borderId="0" xfId="1" applyFont="1"/>
    <xf numFmtId="0" fontId="9" fillId="0" borderId="5" xfId="1" applyFont="1" applyBorder="1" applyAlignment="1">
      <alignment horizontal="center"/>
    </xf>
    <xf numFmtId="49" fontId="9" fillId="0" borderId="5" xfId="1" applyNumberFormat="1" applyFont="1" applyBorder="1" applyAlignment="1">
      <alignment horizontal="left"/>
    </xf>
  </cellXfs>
  <cellStyles count="2">
    <cellStyle name="Обычный" xfId="0" builtinId="0"/>
    <cellStyle name="Обычный 2" xfId="1" xr:uid="{60698B4E-58FE-40BE-BC14-3337F27BD0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4"/>
  <sheetViews>
    <sheetView showGridLines="0" workbookViewId="0">
      <selection activeCell="A46" sqref="A46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102"/>
      <c r="B1" s="102"/>
      <c r="C1" s="102"/>
      <c r="D1" s="102"/>
      <c r="E1" s="2"/>
      <c r="F1" s="2"/>
    </row>
    <row r="2" spans="1:6" ht="16.64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103" t="s">
        <v>454</v>
      </c>
      <c r="B4" s="103"/>
      <c r="C4" s="103"/>
      <c r="D4" s="103"/>
      <c r="E4" s="3" t="s">
        <v>4</v>
      </c>
      <c r="F4" s="8" t="s">
        <v>5</v>
      </c>
    </row>
    <row r="5" spans="1:6" ht="13.2" x14ac:dyDescent="0.25">
      <c r="A5" s="9"/>
      <c r="B5" s="9"/>
      <c r="C5" s="9"/>
      <c r="D5" s="9"/>
      <c r="E5" s="3" t="s">
        <v>6</v>
      </c>
      <c r="F5" s="10" t="s">
        <v>16</v>
      </c>
    </row>
    <row r="6" spans="1:6" ht="13.2" x14ac:dyDescent="0.25">
      <c r="A6" s="11" t="s">
        <v>7</v>
      </c>
      <c r="B6" s="104" t="s">
        <v>14</v>
      </c>
      <c r="C6" s="105"/>
      <c r="D6" s="105"/>
      <c r="E6" s="3" t="s">
        <v>8</v>
      </c>
      <c r="F6" s="10" t="s">
        <v>17</v>
      </c>
    </row>
    <row r="7" spans="1:6" ht="13.2" x14ac:dyDescent="0.25">
      <c r="A7" s="11" t="s">
        <v>9</v>
      </c>
      <c r="B7" s="106" t="s">
        <v>455</v>
      </c>
      <c r="C7" s="106"/>
      <c r="D7" s="106"/>
      <c r="E7" s="3" t="s">
        <v>10</v>
      </c>
      <c r="F7" s="12" t="s">
        <v>18</v>
      </c>
    </row>
    <row r="8" spans="1:6" ht="13.2" x14ac:dyDescent="0.25">
      <c r="A8" s="11" t="s">
        <v>11</v>
      </c>
      <c r="B8" s="11"/>
      <c r="C8" s="11"/>
      <c r="D8" s="13"/>
      <c r="E8" s="3"/>
      <c r="F8" s="14"/>
    </row>
    <row r="9" spans="1:6" ht="13.2" x14ac:dyDescent="0.2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2" t="s">
        <v>19</v>
      </c>
      <c r="B10" s="102"/>
      <c r="C10" s="102"/>
      <c r="D10" s="102"/>
      <c r="E10" s="1"/>
      <c r="F10" s="17"/>
    </row>
    <row r="11" spans="1:6" ht="4.2" customHeight="1" x14ac:dyDescent="0.25">
      <c r="A11" s="96" t="s">
        <v>20</v>
      </c>
      <c r="B11" s="90" t="s">
        <v>21</v>
      </c>
      <c r="C11" s="90" t="s">
        <v>22</v>
      </c>
      <c r="D11" s="93" t="s">
        <v>23</v>
      </c>
      <c r="E11" s="93" t="s">
        <v>24</v>
      </c>
      <c r="F11" s="99" t="s">
        <v>25</v>
      </c>
    </row>
    <row r="12" spans="1:6" ht="3.6" customHeight="1" x14ac:dyDescent="0.25">
      <c r="A12" s="97"/>
      <c r="B12" s="91"/>
      <c r="C12" s="91"/>
      <c r="D12" s="94"/>
      <c r="E12" s="94"/>
      <c r="F12" s="100"/>
    </row>
    <row r="13" spans="1:6" ht="3" customHeight="1" x14ac:dyDescent="0.25">
      <c r="A13" s="97"/>
      <c r="B13" s="91"/>
      <c r="C13" s="91"/>
      <c r="D13" s="94"/>
      <c r="E13" s="94"/>
      <c r="F13" s="100"/>
    </row>
    <row r="14" spans="1:6" ht="3" customHeight="1" x14ac:dyDescent="0.25">
      <c r="A14" s="97"/>
      <c r="B14" s="91"/>
      <c r="C14" s="91"/>
      <c r="D14" s="94"/>
      <c r="E14" s="94"/>
      <c r="F14" s="100"/>
    </row>
    <row r="15" spans="1:6" ht="3" customHeight="1" x14ac:dyDescent="0.25">
      <c r="A15" s="97"/>
      <c r="B15" s="91"/>
      <c r="C15" s="91"/>
      <c r="D15" s="94"/>
      <c r="E15" s="94"/>
      <c r="F15" s="100"/>
    </row>
    <row r="16" spans="1:6" ht="3" customHeight="1" x14ac:dyDescent="0.25">
      <c r="A16" s="97"/>
      <c r="B16" s="91"/>
      <c r="C16" s="91"/>
      <c r="D16" s="94"/>
      <c r="E16" s="94"/>
      <c r="F16" s="100"/>
    </row>
    <row r="17" spans="1:6" ht="23.4" customHeight="1" x14ac:dyDescent="0.25">
      <c r="A17" s="98"/>
      <c r="B17" s="92"/>
      <c r="C17" s="92"/>
      <c r="D17" s="95"/>
      <c r="E17" s="95"/>
      <c r="F17" s="10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24.6" customHeight="1" x14ac:dyDescent="0.25">
      <c r="A19" s="53" t="s">
        <v>29</v>
      </c>
      <c r="B19" s="54" t="s">
        <v>30</v>
      </c>
      <c r="C19" s="55" t="s">
        <v>31</v>
      </c>
      <c r="D19" s="56">
        <v>221448200</v>
      </c>
      <c r="E19" s="57">
        <f>171266315.61-1924512</f>
        <v>169341803.61000001</v>
      </c>
      <c r="F19" s="56">
        <f>IF(OR(D19="-",IF(E19="-",0,E19)&gt;=IF(D19="-",0,D19)),"-",IF(D19="-",0,D19)-IF(E19="-",0,E19))</f>
        <v>52106396.389999986</v>
      </c>
    </row>
    <row r="20" spans="1:6" ht="15" x14ac:dyDescent="0.25">
      <c r="A20" s="58" t="s">
        <v>32</v>
      </c>
      <c r="B20" s="59"/>
      <c r="C20" s="60"/>
      <c r="D20" s="61"/>
      <c r="E20" s="61"/>
      <c r="F20" s="62"/>
    </row>
    <row r="21" spans="1:6" ht="42.6" customHeight="1" x14ac:dyDescent="0.25">
      <c r="A21" s="63" t="s">
        <v>33</v>
      </c>
      <c r="B21" s="64" t="s">
        <v>30</v>
      </c>
      <c r="C21" s="65" t="s">
        <v>34</v>
      </c>
      <c r="D21" s="66">
        <v>41665000</v>
      </c>
      <c r="E21" s="66">
        <v>42374847.850000001</v>
      </c>
      <c r="F21" s="67" t="str">
        <f t="shared" ref="F21:F52" si="0">IF(OR(D21="-",IF(E21="-",0,E21)&gt;=IF(D21="-",0,D21)),"-",IF(D21="-",0,D21)-IF(E21="-",0,E21))</f>
        <v>-</v>
      </c>
    </row>
    <row r="22" spans="1:6" ht="26.4" customHeight="1" x14ac:dyDescent="0.25">
      <c r="A22" s="63" t="s">
        <v>35</v>
      </c>
      <c r="B22" s="64" t="s">
        <v>30</v>
      </c>
      <c r="C22" s="65" t="s">
        <v>36</v>
      </c>
      <c r="D22" s="66">
        <v>19213500</v>
      </c>
      <c r="E22" s="66">
        <v>17439950.940000001</v>
      </c>
      <c r="F22" s="67">
        <f t="shared" si="0"/>
        <v>1773549.0599999987</v>
      </c>
    </row>
    <row r="23" spans="1:6" ht="27.6" customHeight="1" x14ac:dyDescent="0.25">
      <c r="A23" s="63" t="s">
        <v>37</v>
      </c>
      <c r="B23" s="64" t="s">
        <v>30</v>
      </c>
      <c r="C23" s="65" t="s">
        <v>38</v>
      </c>
      <c r="D23" s="66">
        <v>19213500</v>
      </c>
      <c r="E23" s="66">
        <v>17439950.940000001</v>
      </c>
      <c r="F23" s="67">
        <f t="shared" si="0"/>
        <v>1773549.0599999987</v>
      </c>
    </row>
    <row r="24" spans="1:6" ht="131.4" customHeight="1" x14ac:dyDescent="0.25">
      <c r="A24" s="68" t="s">
        <v>39</v>
      </c>
      <c r="B24" s="64" t="s">
        <v>30</v>
      </c>
      <c r="C24" s="65" t="s">
        <v>40</v>
      </c>
      <c r="D24" s="66">
        <v>19213500</v>
      </c>
      <c r="E24" s="66">
        <v>17032919.280000001</v>
      </c>
      <c r="F24" s="67">
        <f t="shared" si="0"/>
        <v>2180580.7199999988</v>
      </c>
    </row>
    <row r="25" spans="1:6" ht="174.6" customHeight="1" x14ac:dyDescent="0.25">
      <c r="A25" s="68" t="s">
        <v>41</v>
      </c>
      <c r="B25" s="64" t="s">
        <v>30</v>
      </c>
      <c r="C25" s="65" t="s">
        <v>42</v>
      </c>
      <c r="D25" s="66" t="s">
        <v>43</v>
      </c>
      <c r="E25" s="66">
        <v>17033183.93</v>
      </c>
      <c r="F25" s="67" t="str">
        <f t="shared" si="0"/>
        <v>-</v>
      </c>
    </row>
    <row r="26" spans="1:6" ht="198" customHeight="1" x14ac:dyDescent="0.25">
      <c r="A26" s="68" t="s">
        <v>44</v>
      </c>
      <c r="B26" s="64" t="s">
        <v>30</v>
      </c>
      <c r="C26" s="65" t="s">
        <v>45</v>
      </c>
      <c r="D26" s="66" t="s">
        <v>43</v>
      </c>
      <c r="E26" s="66">
        <v>-264.64999999999998</v>
      </c>
      <c r="F26" s="67" t="str">
        <f t="shared" si="0"/>
        <v>-</v>
      </c>
    </row>
    <row r="27" spans="1:6" ht="178.8" customHeight="1" x14ac:dyDescent="0.25">
      <c r="A27" s="68" t="s">
        <v>46</v>
      </c>
      <c r="B27" s="64" t="s">
        <v>30</v>
      </c>
      <c r="C27" s="65" t="s">
        <v>47</v>
      </c>
      <c r="D27" s="66" t="s">
        <v>43</v>
      </c>
      <c r="E27" s="66">
        <v>28277.84</v>
      </c>
      <c r="F27" s="67" t="str">
        <f t="shared" si="0"/>
        <v>-</v>
      </c>
    </row>
    <row r="28" spans="1:6" ht="227.4" customHeight="1" x14ac:dyDescent="0.25">
      <c r="A28" s="68" t="s">
        <v>48</v>
      </c>
      <c r="B28" s="64" t="s">
        <v>30</v>
      </c>
      <c r="C28" s="65" t="s">
        <v>49</v>
      </c>
      <c r="D28" s="66" t="s">
        <v>43</v>
      </c>
      <c r="E28" s="66">
        <v>28277.84</v>
      </c>
      <c r="F28" s="67" t="str">
        <f t="shared" si="0"/>
        <v>-</v>
      </c>
    </row>
    <row r="29" spans="1:6" ht="87.6" customHeight="1" x14ac:dyDescent="0.25">
      <c r="A29" s="63" t="s">
        <v>50</v>
      </c>
      <c r="B29" s="64" t="s">
        <v>30</v>
      </c>
      <c r="C29" s="65" t="s">
        <v>51</v>
      </c>
      <c r="D29" s="66" t="s">
        <v>43</v>
      </c>
      <c r="E29" s="66">
        <v>58896.04</v>
      </c>
      <c r="F29" s="67" t="str">
        <f t="shared" si="0"/>
        <v>-</v>
      </c>
    </row>
    <row r="30" spans="1:6" ht="148.80000000000001" customHeight="1" x14ac:dyDescent="0.25">
      <c r="A30" s="63" t="s">
        <v>52</v>
      </c>
      <c r="B30" s="64" t="s">
        <v>30</v>
      </c>
      <c r="C30" s="65" t="s">
        <v>53</v>
      </c>
      <c r="D30" s="66" t="s">
        <v>43</v>
      </c>
      <c r="E30" s="66">
        <v>58735.83</v>
      </c>
      <c r="F30" s="67" t="str">
        <f t="shared" si="0"/>
        <v>-</v>
      </c>
    </row>
    <row r="31" spans="1:6" ht="134.4" customHeight="1" x14ac:dyDescent="0.25">
      <c r="A31" s="63" t="s">
        <v>54</v>
      </c>
      <c r="B31" s="64" t="s">
        <v>30</v>
      </c>
      <c r="C31" s="65" t="s">
        <v>55</v>
      </c>
      <c r="D31" s="66" t="s">
        <v>43</v>
      </c>
      <c r="E31" s="66">
        <v>160.21</v>
      </c>
      <c r="F31" s="67" t="str">
        <f t="shared" si="0"/>
        <v>-</v>
      </c>
    </row>
    <row r="32" spans="1:6" ht="150.6" customHeight="1" x14ac:dyDescent="0.25">
      <c r="A32" s="68" t="s">
        <v>56</v>
      </c>
      <c r="B32" s="64" t="s">
        <v>30</v>
      </c>
      <c r="C32" s="65" t="s">
        <v>57</v>
      </c>
      <c r="D32" s="66" t="s">
        <v>43</v>
      </c>
      <c r="E32" s="66">
        <v>319852.08</v>
      </c>
      <c r="F32" s="67" t="str">
        <f t="shared" si="0"/>
        <v>-</v>
      </c>
    </row>
    <row r="33" spans="1:6" ht="195" x14ac:dyDescent="0.25">
      <c r="A33" s="68" t="s">
        <v>58</v>
      </c>
      <c r="B33" s="64" t="s">
        <v>30</v>
      </c>
      <c r="C33" s="65" t="s">
        <v>59</v>
      </c>
      <c r="D33" s="66" t="s">
        <v>43</v>
      </c>
      <c r="E33" s="66">
        <v>319852.08</v>
      </c>
      <c r="F33" s="67" t="str">
        <f t="shared" si="0"/>
        <v>-</v>
      </c>
    </row>
    <row r="34" spans="1:6" ht="132" customHeight="1" x14ac:dyDescent="0.25">
      <c r="A34" s="68" t="s">
        <v>60</v>
      </c>
      <c r="B34" s="64" t="s">
        <v>30</v>
      </c>
      <c r="C34" s="65" t="s">
        <v>61</v>
      </c>
      <c r="D34" s="66" t="s">
        <v>43</v>
      </c>
      <c r="E34" s="66">
        <v>5.7</v>
      </c>
      <c r="F34" s="67" t="str">
        <f t="shared" si="0"/>
        <v>-</v>
      </c>
    </row>
    <row r="35" spans="1:6" ht="31.8" customHeight="1" x14ac:dyDescent="0.25">
      <c r="A35" s="63" t="s">
        <v>62</v>
      </c>
      <c r="B35" s="64" t="s">
        <v>30</v>
      </c>
      <c r="C35" s="65" t="s">
        <v>63</v>
      </c>
      <c r="D35" s="66">
        <v>2500000</v>
      </c>
      <c r="E35" s="66">
        <v>1541942.99</v>
      </c>
      <c r="F35" s="67">
        <f t="shared" si="0"/>
        <v>958057.01</v>
      </c>
    </row>
    <row r="36" spans="1:6" ht="28.8" customHeight="1" x14ac:dyDescent="0.25">
      <c r="A36" s="63" t="s">
        <v>64</v>
      </c>
      <c r="B36" s="64" t="s">
        <v>30</v>
      </c>
      <c r="C36" s="65" t="s">
        <v>65</v>
      </c>
      <c r="D36" s="66">
        <v>2500000</v>
      </c>
      <c r="E36" s="66">
        <v>1541942.99</v>
      </c>
      <c r="F36" s="67">
        <f t="shared" si="0"/>
        <v>958057.01</v>
      </c>
    </row>
    <row r="37" spans="1:6" ht="26.4" customHeight="1" x14ac:dyDescent="0.25">
      <c r="A37" s="63" t="s">
        <v>64</v>
      </c>
      <c r="B37" s="64" t="s">
        <v>30</v>
      </c>
      <c r="C37" s="65" t="s">
        <v>66</v>
      </c>
      <c r="D37" s="66">
        <v>2500000</v>
      </c>
      <c r="E37" s="66">
        <v>1541942.99</v>
      </c>
      <c r="F37" s="67">
        <f t="shared" si="0"/>
        <v>958057.01</v>
      </c>
    </row>
    <row r="38" spans="1:6" ht="75" x14ac:dyDescent="0.25">
      <c r="A38" s="63" t="s">
        <v>67</v>
      </c>
      <c r="B38" s="64" t="s">
        <v>30</v>
      </c>
      <c r="C38" s="65" t="s">
        <v>68</v>
      </c>
      <c r="D38" s="66" t="s">
        <v>43</v>
      </c>
      <c r="E38" s="66">
        <v>1541655.43</v>
      </c>
      <c r="F38" s="67" t="str">
        <f t="shared" si="0"/>
        <v>-</v>
      </c>
    </row>
    <row r="39" spans="1:6" ht="90" customHeight="1" x14ac:dyDescent="0.25">
      <c r="A39" s="63" t="s">
        <v>69</v>
      </c>
      <c r="B39" s="64" t="s">
        <v>30</v>
      </c>
      <c r="C39" s="65" t="s">
        <v>70</v>
      </c>
      <c r="D39" s="66" t="s">
        <v>43</v>
      </c>
      <c r="E39" s="66">
        <v>287.56</v>
      </c>
      <c r="F39" s="67" t="str">
        <f t="shared" si="0"/>
        <v>-</v>
      </c>
    </row>
    <row r="40" spans="1:6" ht="27.6" customHeight="1" x14ac:dyDescent="0.25">
      <c r="A40" s="63" t="s">
        <v>71</v>
      </c>
      <c r="B40" s="64" t="s">
        <v>30</v>
      </c>
      <c r="C40" s="65" t="s">
        <v>72</v>
      </c>
      <c r="D40" s="66">
        <v>19941100</v>
      </c>
      <c r="E40" s="66">
        <v>23332615.800000001</v>
      </c>
      <c r="F40" s="67" t="str">
        <f t="shared" si="0"/>
        <v>-</v>
      </c>
    </row>
    <row r="41" spans="1:6" ht="27.6" customHeight="1" x14ac:dyDescent="0.25">
      <c r="A41" s="63" t="s">
        <v>73</v>
      </c>
      <c r="B41" s="64" t="s">
        <v>30</v>
      </c>
      <c r="C41" s="65" t="s">
        <v>74</v>
      </c>
      <c r="D41" s="66">
        <v>146000</v>
      </c>
      <c r="E41" s="66">
        <v>216990.37</v>
      </c>
      <c r="F41" s="67" t="str">
        <f t="shared" si="0"/>
        <v>-</v>
      </c>
    </row>
    <row r="42" spans="1:6" ht="87.6" customHeight="1" x14ac:dyDescent="0.25">
      <c r="A42" s="63" t="s">
        <v>75</v>
      </c>
      <c r="B42" s="64" t="s">
        <v>30</v>
      </c>
      <c r="C42" s="65" t="s">
        <v>76</v>
      </c>
      <c r="D42" s="66">
        <v>146000</v>
      </c>
      <c r="E42" s="66">
        <v>216990.37</v>
      </c>
      <c r="F42" s="67" t="str">
        <f t="shared" si="0"/>
        <v>-</v>
      </c>
    </row>
    <row r="43" spans="1:6" ht="135.6" customHeight="1" x14ac:dyDescent="0.25">
      <c r="A43" s="63" t="s">
        <v>77</v>
      </c>
      <c r="B43" s="64" t="s">
        <v>30</v>
      </c>
      <c r="C43" s="65" t="s">
        <v>78</v>
      </c>
      <c r="D43" s="66" t="s">
        <v>43</v>
      </c>
      <c r="E43" s="66">
        <v>216990.37</v>
      </c>
      <c r="F43" s="67" t="str">
        <f t="shared" si="0"/>
        <v>-</v>
      </c>
    </row>
    <row r="44" spans="1:6" ht="54" customHeight="1" x14ac:dyDescent="0.25">
      <c r="A44" s="63" t="s">
        <v>79</v>
      </c>
      <c r="B44" s="64" t="s">
        <v>30</v>
      </c>
      <c r="C44" s="65" t="s">
        <v>80</v>
      </c>
      <c r="D44" s="66">
        <v>19795100</v>
      </c>
      <c r="E44" s="66">
        <v>23115625.43</v>
      </c>
      <c r="F44" s="67" t="str">
        <f t="shared" si="0"/>
        <v>-</v>
      </c>
    </row>
    <row r="45" spans="1:6" ht="40.200000000000003" customHeight="1" x14ac:dyDescent="0.25">
      <c r="A45" s="63" t="s">
        <v>81</v>
      </c>
      <c r="B45" s="64" t="s">
        <v>30</v>
      </c>
      <c r="C45" s="65" t="s">
        <v>82</v>
      </c>
      <c r="D45" s="66">
        <v>16955100</v>
      </c>
      <c r="E45" s="66">
        <v>20847867.5</v>
      </c>
      <c r="F45" s="67" t="str">
        <f t="shared" si="0"/>
        <v>-</v>
      </c>
    </row>
    <row r="46" spans="1:6" ht="73.8" customHeight="1" x14ac:dyDescent="0.25">
      <c r="A46" s="63" t="s">
        <v>83</v>
      </c>
      <c r="B46" s="64" t="s">
        <v>30</v>
      </c>
      <c r="C46" s="65" t="s">
        <v>84</v>
      </c>
      <c r="D46" s="66">
        <v>16955100</v>
      </c>
      <c r="E46" s="66">
        <v>20847867.5</v>
      </c>
      <c r="F46" s="67" t="str">
        <f t="shared" si="0"/>
        <v>-</v>
      </c>
    </row>
    <row r="47" spans="1:6" ht="34.799999999999997" customHeight="1" x14ac:dyDescent="0.25">
      <c r="A47" s="63" t="s">
        <v>85</v>
      </c>
      <c r="B47" s="64" t="s">
        <v>30</v>
      </c>
      <c r="C47" s="65" t="s">
        <v>86</v>
      </c>
      <c r="D47" s="66">
        <v>2840000</v>
      </c>
      <c r="E47" s="66">
        <v>2267757.9300000002</v>
      </c>
      <c r="F47" s="67">
        <f t="shared" si="0"/>
        <v>572242.06999999983</v>
      </c>
    </row>
    <row r="48" spans="1:6" ht="76.2" customHeight="1" x14ac:dyDescent="0.25">
      <c r="A48" s="63" t="s">
        <v>87</v>
      </c>
      <c r="B48" s="64" t="s">
        <v>30</v>
      </c>
      <c r="C48" s="65" t="s">
        <v>88</v>
      </c>
      <c r="D48" s="66">
        <v>2840000</v>
      </c>
      <c r="E48" s="66">
        <v>2267757.9300000002</v>
      </c>
      <c r="F48" s="67">
        <f t="shared" si="0"/>
        <v>572242.06999999983</v>
      </c>
    </row>
    <row r="49" spans="1:6" ht="78" customHeight="1" x14ac:dyDescent="0.25">
      <c r="A49" s="63" t="s">
        <v>89</v>
      </c>
      <c r="B49" s="64" t="s">
        <v>30</v>
      </c>
      <c r="C49" s="65" t="s">
        <v>90</v>
      </c>
      <c r="D49" s="66" t="s">
        <v>43</v>
      </c>
      <c r="E49" s="66">
        <v>55938.12</v>
      </c>
      <c r="F49" s="67" t="str">
        <f t="shared" si="0"/>
        <v>-</v>
      </c>
    </row>
    <row r="50" spans="1:6" ht="145.80000000000001" customHeight="1" x14ac:dyDescent="0.25">
      <c r="A50" s="68" t="s">
        <v>91</v>
      </c>
      <c r="B50" s="64" t="s">
        <v>30</v>
      </c>
      <c r="C50" s="65" t="s">
        <v>92</v>
      </c>
      <c r="D50" s="66" t="s">
        <v>43</v>
      </c>
      <c r="E50" s="66">
        <v>55938.12</v>
      </c>
      <c r="F50" s="67" t="str">
        <f t="shared" si="0"/>
        <v>-</v>
      </c>
    </row>
    <row r="51" spans="1:6" ht="135" customHeight="1" x14ac:dyDescent="0.25">
      <c r="A51" s="68" t="s">
        <v>93</v>
      </c>
      <c r="B51" s="64" t="s">
        <v>30</v>
      </c>
      <c r="C51" s="65" t="s">
        <v>94</v>
      </c>
      <c r="D51" s="66" t="s">
        <v>43</v>
      </c>
      <c r="E51" s="66">
        <v>55938.12</v>
      </c>
      <c r="F51" s="67" t="str">
        <f t="shared" si="0"/>
        <v>-</v>
      </c>
    </row>
    <row r="52" spans="1:6" ht="118.8" customHeight="1" x14ac:dyDescent="0.25">
      <c r="A52" s="63" t="s">
        <v>95</v>
      </c>
      <c r="B52" s="64" t="s">
        <v>30</v>
      </c>
      <c r="C52" s="65" t="s">
        <v>96</v>
      </c>
      <c r="D52" s="66" t="s">
        <v>43</v>
      </c>
      <c r="E52" s="66">
        <v>55938.12</v>
      </c>
      <c r="F52" s="67" t="str">
        <f t="shared" si="0"/>
        <v>-</v>
      </c>
    </row>
    <row r="53" spans="1:6" ht="45.6" customHeight="1" x14ac:dyDescent="0.25">
      <c r="A53" s="63" t="s">
        <v>97</v>
      </c>
      <c r="B53" s="64" t="s">
        <v>30</v>
      </c>
      <c r="C53" s="65" t="s">
        <v>98</v>
      </c>
      <c r="D53" s="66">
        <v>10400</v>
      </c>
      <c r="E53" s="66">
        <v>4400</v>
      </c>
      <c r="F53" s="67">
        <f t="shared" ref="F53:F73" si="1">IF(OR(D53="-",IF(E53="-",0,E53)&gt;=IF(D53="-",0,D53)),"-",IF(D53="-",0,D53)-IF(E53="-",0,E53))</f>
        <v>6000</v>
      </c>
    </row>
    <row r="54" spans="1:6" ht="73.2" customHeight="1" x14ac:dyDescent="0.25">
      <c r="A54" s="63" t="s">
        <v>99</v>
      </c>
      <c r="B54" s="64" t="s">
        <v>30</v>
      </c>
      <c r="C54" s="65" t="s">
        <v>100</v>
      </c>
      <c r="D54" s="66">
        <v>10400</v>
      </c>
      <c r="E54" s="66">
        <v>4400</v>
      </c>
      <c r="F54" s="67">
        <f t="shared" si="1"/>
        <v>6000</v>
      </c>
    </row>
    <row r="55" spans="1:6" ht="112.2" customHeight="1" x14ac:dyDescent="0.25">
      <c r="A55" s="63" t="s">
        <v>101</v>
      </c>
      <c r="B55" s="64" t="s">
        <v>30</v>
      </c>
      <c r="C55" s="65" t="s">
        <v>102</v>
      </c>
      <c r="D55" s="66">
        <v>10400</v>
      </c>
      <c r="E55" s="66">
        <v>4400</v>
      </c>
      <c r="F55" s="67">
        <f t="shared" si="1"/>
        <v>6000</v>
      </c>
    </row>
    <row r="56" spans="1:6" ht="34.799999999999997" customHeight="1" x14ac:dyDescent="0.25">
      <c r="A56" s="63" t="s">
        <v>103</v>
      </c>
      <c r="B56" s="64" t="s">
        <v>30</v>
      </c>
      <c r="C56" s="65" t="s">
        <v>104</v>
      </c>
      <c r="D56" s="66">
        <v>179783200</v>
      </c>
      <c r="E56" s="66">
        <f>128891467.76-1924512</f>
        <v>126966955.76000001</v>
      </c>
      <c r="F56" s="67">
        <f t="shared" si="1"/>
        <v>52816244.239999995</v>
      </c>
    </row>
    <row r="57" spans="1:6" ht="72" customHeight="1" x14ac:dyDescent="0.25">
      <c r="A57" s="63" t="s">
        <v>105</v>
      </c>
      <c r="B57" s="64" t="s">
        <v>30</v>
      </c>
      <c r="C57" s="65" t="s">
        <v>106</v>
      </c>
      <c r="D57" s="66">
        <v>179783200</v>
      </c>
      <c r="E57" s="66">
        <v>126966955.76000001</v>
      </c>
      <c r="F57" s="67">
        <f t="shared" si="1"/>
        <v>52816244.239999995</v>
      </c>
    </row>
    <row r="58" spans="1:6" ht="43.8" customHeight="1" x14ac:dyDescent="0.25">
      <c r="A58" s="63" t="s">
        <v>107</v>
      </c>
      <c r="B58" s="64" t="s">
        <v>30</v>
      </c>
      <c r="C58" s="65" t="s">
        <v>108</v>
      </c>
      <c r="D58" s="66">
        <v>440100</v>
      </c>
      <c r="E58" s="66">
        <v>403600</v>
      </c>
      <c r="F58" s="67">
        <f t="shared" si="1"/>
        <v>36500</v>
      </c>
    </row>
    <row r="59" spans="1:6" ht="69" customHeight="1" x14ac:dyDescent="0.25">
      <c r="A59" s="63" t="s">
        <v>109</v>
      </c>
      <c r="B59" s="64" t="s">
        <v>30</v>
      </c>
      <c r="C59" s="65" t="s">
        <v>110</v>
      </c>
      <c r="D59" s="66">
        <v>440100</v>
      </c>
      <c r="E59" s="66">
        <v>403600</v>
      </c>
      <c r="F59" s="67">
        <f t="shared" si="1"/>
        <v>36500</v>
      </c>
    </row>
    <row r="60" spans="1:6" ht="61.8" customHeight="1" x14ac:dyDescent="0.25">
      <c r="A60" s="63" t="s">
        <v>111</v>
      </c>
      <c r="B60" s="64" t="s">
        <v>30</v>
      </c>
      <c r="C60" s="65" t="s">
        <v>112</v>
      </c>
      <c r="D60" s="66">
        <v>440100</v>
      </c>
      <c r="E60" s="66">
        <v>403600</v>
      </c>
      <c r="F60" s="67">
        <f t="shared" si="1"/>
        <v>36500</v>
      </c>
    </row>
    <row r="61" spans="1:6" ht="58.2" customHeight="1" x14ac:dyDescent="0.25">
      <c r="A61" s="63" t="s">
        <v>113</v>
      </c>
      <c r="B61" s="64" t="s">
        <v>30</v>
      </c>
      <c r="C61" s="65" t="s">
        <v>114</v>
      </c>
      <c r="D61" s="66">
        <v>174078700</v>
      </c>
      <c r="E61" s="66">
        <v>121382000</v>
      </c>
      <c r="F61" s="67">
        <f t="shared" si="1"/>
        <v>52696700</v>
      </c>
    </row>
    <row r="62" spans="1:6" ht="76.8" customHeight="1" x14ac:dyDescent="0.25">
      <c r="A62" s="63" t="s">
        <v>115</v>
      </c>
      <c r="B62" s="64" t="s">
        <v>30</v>
      </c>
      <c r="C62" s="65" t="s">
        <v>116</v>
      </c>
      <c r="D62" s="66">
        <v>52696700</v>
      </c>
      <c r="E62" s="66" t="s">
        <v>43</v>
      </c>
      <c r="F62" s="67">
        <f t="shared" si="1"/>
        <v>52696700</v>
      </c>
    </row>
    <row r="63" spans="1:6" ht="74.400000000000006" customHeight="1" x14ac:dyDescent="0.25">
      <c r="A63" s="63" t="s">
        <v>117</v>
      </c>
      <c r="B63" s="64" t="s">
        <v>30</v>
      </c>
      <c r="C63" s="65" t="s">
        <v>118</v>
      </c>
      <c r="D63" s="66">
        <v>52696700</v>
      </c>
      <c r="E63" s="66" t="s">
        <v>43</v>
      </c>
      <c r="F63" s="67">
        <f t="shared" si="1"/>
        <v>52696700</v>
      </c>
    </row>
    <row r="64" spans="1:6" ht="97.8" customHeight="1" x14ac:dyDescent="0.25">
      <c r="A64" s="63" t="s">
        <v>119</v>
      </c>
      <c r="B64" s="64" t="s">
        <v>30</v>
      </c>
      <c r="C64" s="65" t="s">
        <v>120</v>
      </c>
      <c r="D64" s="66">
        <v>121382000</v>
      </c>
      <c r="E64" s="66">
        <v>121382000</v>
      </c>
      <c r="F64" s="67" t="str">
        <f t="shared" si="1"/>
        <v>-</v>
      </c>
    </row>
    <row r="65" spans="1:6" ht="111" customHeight="1" x14ac:dyDescent="0.25">
      <c r="A65" s="63" t="s">
        <v>121</v>
      </c>
      <c r="B65" s="64" t="s">
        <v>30</v>
      </c>
      <c r="C65" s="65" t="s">
        <v>122</v>
      </c>
      <c r="D65" s="66">
        <v>121382000</v>
      </c>
      <c r="E65" s="66">
        <v>121382000</v>
      </c>
      <c r="F65" s="67" t="str">
        <f t="shared" si="1"/>
        <v>-</v>
      </c>
    </row>
    <row r="66" spans="1:6" ht="51.6" customHeight="1" x14ac:dyDescent="0.25">
      <c r="A66" s="63" t="s">
        <v>123</v>
      </c>
      <c r="B66" s="64" t="s">
        <v>30</v>
      </c>
      <c r="C66" s="65" t="s">
        <v>124</v>
      </c>
      <c r="D66" s="66">
        <v>299400</v>
      </c>
      <c r="E66" s="66">
        <v>222433.45</v>
      </c>
      <c r="F66" s="67">
        <f t="shared" si="1"/>
        <v>76966.549999999988</v>
      </c>
    </row>
    <row r="67" spans="1:6" ht="65.400000000000006" customHeight="1" x14ac:dyDescent="0.25">
      <c r="A67" s="63" t="s">
        <v>125</v>
      </c>
      <c r="B67" s="64" t="s">
        <v>30</v>
      </c>
      <c r="C67" s="65" t="s">
        <v>126</v>
      </c>
      <c r="D67" s="66">
        <v>200</v>
      </c>
      <c r="E67" s="66">
        <v>200</v>
      </c>
      <c r="F67" s="67" t="str">
        <f t="shared" si="1"/>
        <v>-</v>
      </c>
    </row>
    <row r="68" spans="1:6" ht="78.599999999999994" customHeight="1" x14ac:dyDescent="0.25">
      <c r="A68" s="63" t="s">
        <v>127</v>
      </c>
      <c r="B68" s="64" t="s">
        <v>30</v>
      </c>
      <c r="C68" s="65" t="s">
        <v>128</v>
      </c>
      <c r="D68" s="66">
        <v>200</v>
      </c>
      <c r="E68" s="66">
        <v>200</v>
      </c>
      <c r="F68" s="67" t="str">
        <f t="shared" si="1"/>
        <v>-</v>
      </c>
    </row>
    <row r="69" spans="1:6" ht="73.8" customHeight="1" x14ac:dyDescent="0.25">
      <c r="A69" s="63" t="s">
        <v>129</v>
      </c>
      <c r="B69" s="64" t="s">
        <v>30</v>
      </c>
      <c r="C69" s="65" t="s">
        <v>130</v>
      </c>
      <c r="D69" s="66">
        <v>299200</v>
      </c>
      <c r="E69" s="66">
        <v>222233.45</v>
      </c>
      <c r="F69" s="67">
        <f t="shared" si="1"/>
        <v>76966.549999999988</v>
      </c>
    </row>
    <row r="70" spans="1:6" ht="84" customHeight="1" x14ac:dyDescent="0.25">
      <c r="A70" s="63" t="s">
        <v>131</v>
      </c>
      <c r="B70" s="64" t="s">
        <v>30</v>
      </c>
      <c r="C70" s="65" t="s">
        <v>132</v>
      </c>
      <c r="D70" s="66">
        <v>299200</v>
      </c>
      <c r="E70" s="66">
        <v>222233.45</v>
      </c>
      <c r="F70" s="67">
        <f t="shared" si="1"/>
        <v>76966.549999999988</v>
      </c>
    </row>
    <row r="71" spans="1:6" ht="28.8" customHeight="1" x14ac:dyDescent="0.25">
      <c r="A71" s="63" t="s">
        <v>133</v>
      </c>
      <c r="B71" s="64" t="s">
        <v>30</v>
      </c>
      <c r="C71" s="65" t="s">
        <v>134</v>
      </c>
      <c r="D71" s="66">
        <v>4965000</v>
      </c>
      <c r="E71" s="66">
        <v>4958922.3099999996</v>
      </c>
      <c r="F71" s="67">
        <f t="shared" si="1"/>
        <v>6077.6900000004098</v>
      </c>
    </row>
    <row r="72" spans="1:6" ht="114" customHeight="1" x14ac:dyDescent="0.25">
      <c r="A72" s="63" t="s">
        <v>135</v>
      </c>
      <c r="B72" s="64" t="s">
        <v>30</v>
      </c>
      <c r="C72" s="65" t="s">
        <v>136</v>
      </c>
      <c r="D72" s="66">
        <v>4965000</v>
      </c>
      <c r="E72" s="66">
        <v>4958922.3099999996</v>
      </c>
      <c r="F72" s="67">
        <f t="shared" si="1"/>
        <v>6077.6900000004098</v>
      </c>
    </row>
    <row r="73" spans="1:6" ht="114" customHeight="1" x14ac:dyDescent="0.25">
      <c r="A73" s="63" t="s">
        <v>137</v>
      </c>
      <c r="B73" s="64" t="s">
        <v>30</v>
      </c>
      <c r="C73" s="65" t="s">
        <v>138</v>
      </c>
      <c r="D73" s="66">
        <v>4965000</v>
      </c>
      <c r="E73" s="66">
        <v>4958922.3099999996</v>
      </c>
      <c r="F73" s="67">
        <f t="shared" si="1"/>
        <v>6077.6900000004098</v>
      </c>
    </row>
    <row r="74" spans="1:6" ht="12.75" customHeight="1" x14ac:dyDescent="0.25">
      <c r="A74" s="24"/>
      <c r="B74" s="25"/>
      <c r="C74" s="25"/>
      <c r="D74" s="26"/>
      <c r="E74" s="26"/>
      <c r="F74" s="26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1 F23">
    <cfRule type="cellIs" priority="1" stopIfTrue="1" operator="equal">
      <formula>0</formula>
    </cfRule>
  </conditionalFormatting>
  <conditionalFormatting sqref="F27:F28">
    <cfRule type="cellIs" priority="3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6"/>
  <sheetViews>
    <sheetView showGridLines="0" topLeftCell="A96" workbookViewId="0">
      <selection activeCell="D121" sqref="D121"/>
    </sheetView>
  </sheetViews>
  <sheetFormatPr defaultRowHeight="12.75" customHeight="1" x14ac:dyDescent="0.25"/>
  <cols>
    <col min="1" max="1" width="45.6640625" customWidth="1"/>
    <col min="2" max="2" width="8.2187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102" t="s">
        <v>139</v>
      </c>
      <c r="B2" s="102"/>
      <c r="C2" s="102"/>
      <c r="D2" s="102"/>
      <c r="E2" s="1"/>
      <c r="F2" s="13" t="s">
        <v>140</v>
      </c>
    </row>
    <row r="3" spans="1:6" ht="13.5" customHeight="1" x14ac:dyDescent="0.25">
      <c r="A3" s="5"/>
      <c r="B3" s="5"/>
      <c r="C3" s="27"/>
      <c r="D3" s="9"/>
      <c r="E3" s="9"/>
      <c r="F3" s="9"/>
    </row>
    <row r="4" spans="1:6" ht="10.199999999999999" customHeight="1" x14ac:dyDescent="0.25">
      <c r="A4" s="109" t="s">
        <v>20</v>
      </c>
      <c r="B4" s="90" t="s">
        <v>21</v>
      </c>
      <c r="C4" s="107" t="s">
        <v>141</v>
      </c>
      <c r="D4" s="93" t="s">
        <v>23</v>
      </c>
      <c r="E4" s="112" t="s">
        <v>24</v>
      </c>
      <c r="F4" s="99" t="s">
        <v>25</v>
      </c>
    </row>
    <row r="5" spans="1:6" ht="5.4" customHeight="1" x14ac:dyDescent="0.25">
      <c r="A5" s="110"/>
      <c r="B5" s="91"/>
      <c r="C5" s="108"/>
      <c r="D5" s="94"/>
      <c r="E5" s="113"/>
      <c r="F5" s="100"/>
    </row>
    <row r="6" spans="1:6" ht="9.6" customHeight="1" x14ac:dyDescent="0.25">
      <c r="A6" s="110"/>
      <c r="B6" s="91"/>
      <c r="C6" s="108"/>
      <c r="D6" s="94"/>
      <c r="E6" s="113"/>
      <c r="F6" s="100"/>
    </row>
    <row r="7" spans="1:6" ht="6" customHeight="1" x14ac:dyDescent="0.25">
      <c r="A7" s="110"/>
      <c r="B7" s="91"/>
      <c r="C7" s="108"/>
      <c r="D7" s="94"/>
      <c r="E7" s="113"/>
      <c r="F7" s="100"/>
    </row>
    <row r="8" spans="1:6" ht="6.6" customHeight="1" x14ac:dyDescent="0.25">
      <c r="A8" s="110"/>
      <c r="B8" s="91"/>
      <c r="C8" s="108"/>
      <c r="D8" s="94"/>
      <c r="E8" s="113"/>
      <c r="F8" s="100"/>
    </row>
    <row r="9" spans="1:6" ht="10.95" customHeight="1" x14ac:dyDescent="0.25">
      <c r="A9" s="110"/>
      <c r="B9" s="91"/>
      <c r="C9" s="108"/>
      <c r="D9" s="94"/>
      <c r="E9" s="113"/>
      <c r="F9" s="100"/>
    </row>
    <row r="10" spans="1:6" ht="4.2" hidden="1" customHeight="1" x14ac:dyDescent="0.25">
      <c r="A10" s="110"/>
      <c r="B10" s="91"/>
      <c r="C10" s="28"/>
      <c r="D10" s="94"/>
      <c r="E10" s="29"/>
      <c r="F10" s="30"/>
    </row>
    <row r="11" spans="1:6" ht="13.2" hidden="1" customHeight="1" x14ac:dyDescent="0.25">
      <c r="A11" s="111"/>
      <c r="B11" s="92"/>
      <c r="C11" s="31"/>
      <c r="D11" s="95"/>
      <c r="E11" s="32"/>
      <c r="F11" s="33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34" t="s">
        <v>27</v>
      </c>
      <c r="F12" s="23" t="s">
        <v>28</v>
      </c>
    </row>
    <row r="13" spans="1:6" ht="15.6" x14ac:dyDescent="0.3">
      <c r="A13" s="69" t="s">
        <v>142</v>
      </c>
      <c r="B13" s="70" t="s">
        <v>143</v>
      </c>
      <c r="C13" s="71" t="s">
        <v>144</v>
      </c>
      <c r="D13" s="72">
        <v>234228500</v>
      </c>
      <c r="E13" s="73">
        <v>166036251.93000001</v>
      </c>
      <c r="F13" s="74">
        <f>IF(OR(D13="-",IF(E13="-",0,E13)&gt;=IF(D13="-",0,D13)),"-",IF(D13="-",0,D13)-IF(E13="-",0,E13))</f>
        <v>68192248.069999993</v>
      </c>
    </row>
    <row r="14" spans="1:6" ht="15" x14ac:dyDescent="0.25">
      <c r="A14" s="75" t="s">
        <v>32</v>
      </c>
      <c r="B14" s="76"/>
      <c r="C14" s="77"/>
      <c r="D14" s="78"/>
      <c r="E14" s="79"/>
      <c r="F14" s="80"/>
    </row>
    <row r="15" spans="1:6" ht="30" x14ac:dyDescent="0.25">
      <c r="A15" s="53" t="s">
        <v>14</v>
      </c>
      <c r="B15" s="81" t="s">
        <v>143</v>
      </c>
      <c r="C15" s="55" t="s">
        <v>145</v>
      </c>
      <c r="D15" s="56">
        <v>234228415.31</v>
      </c>
      <c r="E15" s="82">
        <v>166036251.93000001</v>
      </c>
      <c r="F15" s="83">
        <f t="shared" ref="F15:F46" si="0">IF(OR(D15="-",IF(E15="-",0,E15)&gt;=IF(D15="-",0,D15)),"-",IF(D15="-",0,D15)-IF(E15="-",0,E15))</f>
        <v>68192163.379999995</v>
      </c>
    </row>
    <row r="16" spans="1:6" ht="15" x14ac:dyDescent="0.25">
      <c r="A16" s="53" t="s">
        <v>146</v>
      </c>
      <c r="B16" s="81" t="s">
        <v>143</v>
      </c>
      <c r="C16" s="55" t="s">
        <v>147</v>
      </c>
      <c r="D16" s="56">
        <v>8947500</v>
      </c>
      <c r="E16" s="82">
        <v>7299415.75</v>
      </c>
      <c r="F16" s="83">
        <f t="shared" si="0"/>
        <v>1648084.25</v>
      </c>
    </row>
    <row r="17" spans="1:6" ht="104.4" customHeight="1" x14ac:dyDescent="0.25">
      <c r="A17" s="53" t="s">
        <v>148</v>
      </c>
      <c r="B17" s="81" t="s">
        <v>143</v>
      </c>
      <c r="C17" s="55" t="s">
        <v>149</v>
      </c>
      <c r="D17" s="56">
        <v>7840700</v>
      </c>
      <c r="E17" s="82">
        <v>6448257.1100000003</v>
      </c>
      <c r="F17" s="83">
        <f t="shared" si="0"/>
        <v>1392442.8899999997</v>
      </c>
    </row>
    <row r="18" spans="1:6" ht="70.8" customHeight="1" x14ac:dyDescent="0.25">
      <c r="A18" s="53" t="s">
        <v>150</v>
      </c>
      <c r="B18" s="81" t="s">
        <v>143</v>
      </c>
      <c r="C18" s="55" t="s">
        <v>151</v>
      </c>
      <c r="D18" s="56">
        <v>7840500</v>
      </c>
      <c r="E18" s="82">
        <v>6448057.1100000003</v>
      </c>
      <c r="F18" s="83">
        <f t="shared" si="0"/>
        <v>1392442.8899999997</v>
      </c>
    </row>
    <row r="19" spans="1:6" ht="56.4" customHeight="1" x14ac:dyDescent="0.25">
      <c r="A19" s="53" t="s">
        <v>152</v>
      </c>
      <c r="B19" s="81" t="s">
        <v>143</v>
      </c>
      <c r="C19" s="55" t="s">
        <v>153</v>
      </c>
      <c r="D19" s="56">
        <v>7840500</v>
      </c>
      <c r="E19" s="82">
        <v>6448057.1100000003</v>
      </c>
      <c r="F19" s="83">
        <f t="shared" si="0"/>
        <v>1392442.8899999997</v>
      </c>
    </row>
    <row r="20" spans="1:6" ht="147.6" customHeight="1" x14ac:dyDescent="0.25">
      <c r="A20" s="84" t="s">
        <v>154</v>
      </c>
      <c r="B20" s="81" t="s">
        <v>143</v>
      </c>
      <c r="C20" s="55" t="s">
        <v>155</v>
      </c>
      <c r="D20" s="56">
        <v>6295500</v>
      </c>
      <c r="E20" s="82">
        <v>5357058.88</v>
      </c>
      <c r="F20" s="83">
        <f t="shared" si="0"/>
        <v>938441.12000000011</v>
      </c>
    </row>
    <row r="21" spans="1:6" ht="112.2" customHeight="1" x14ac:dyDescent="0.25">
      <c r="A21" s="53" t="s">
        <v>156</v>
      </c>
      <c r="B21" s="81" t="s">
        <v>143</v>
      </c>
      <c r="C21" s="55" t="s">
        <v>157</v>
      </c>
      <c r="D21" s="56">
        <v>6295500</v>
      </c>
      <c r="E21" s="82">
        <v>5357058.88</v>
      </c>
      <c r="F21" s="83">
        <f t="shared" si="0"/>
        <v>938441.12000000011</v>
      </c>
    </row>
    <row r="22" spans="1:6" ht="51" customHeight="1" x14ac:dyDescent="0.25">
      <c r="A22" s="53" t="s">
        <v>158</v>
      </c>
      <c r="B22" s="81" t="s">
        <v>143</v>
      </c>
      <c r="C22" s="55" t="s">
        <v>159</v>
      </c>
      <c r="D22" s="56">
        <v>6295500</v>
      </c>
      <c r="E22" s="82">
        <v>5357058.88</v>
      </c>
      <c r="F22" s="83">
        <f t="shared" si="0"/>
        <v>938441.12000000011</v>
      </c>
    </row>
    <row r="23" spans="1:6" ht="51" customHeight="1" x14ac:dyDescent="0.25">
      <c r="A23" s="53" t="s">
        <v>160</v>
      </c>
      <c r="B23" s="81" t="s">
        <v>143</v>
      </c>
      <c r="C23" s="55" t="s">
        <v>161</v>
      </c>
      <c r="D23" s="56">
        <v>4604900</v>
      </c>
      <c r="E23" s="82">
        <v>3999890.57</v>
      </c>
      <c r="F23" s="83">
        <f t="shared" si="0"/>
        <v>605009.43000000017</v>
      </c>
    </row>
    <row r="24" spans="1:6" ht="71.400000000000006" customHeight="1" x14ac:dyDescent="0.25">
      <c r="A24" s="53" t="s">
        <v>162</v>
      </c>
      <c r="B24" s="81" t="s">
        <v>143</v>
      </c>
      <c r="C24" s="55" t="s">
        <v>163</v>
      </c>
      <c r="D24" s="56">
        <v>300000</v>
      </c>
      <c r="E24" s="82">
        <v>225260.25</v>
      </c>
      <c r="F24" s="83">
        <f t="shared" si="0"/>
        <v>74739.75</v>
      </c>
    </row>
    <row r="25" spans="1:6" ht="84.6" customHeight="1" x14ac:dyDescent="0.25">
      <c r="A25" s="53" t="s">
        <v>164</v>
      </c>
      <c r="B25" s="81" t="s">
        <v>143</v>
      </c>
      <c r="C25" s="55" t="s">
        <v>165</v>
      </c>
      <c r="D25" s="56">
        <v>1390600</v>
      </c>
      <c r="E25" s="82">
        <v>1131908.06</v>
      </c>
      <c r="F25" s="83">
        <f t="shared" si="0"/>
        <v>258691.93999999994</v>
      </c>
    </row>
    <row r="26" spans="1:6" ht="147.6" customHeight="1" x14ac:dyDescent="0.25">
      <c r="A26" s="84" t="s">
        <v>166</v>
      </c>
      <c r="B26" s="81" t="s">
        <v>143</v>
      </c>
      <c r="C26" s="55" t="s">
        <v>167</v>
      </c>
      <c r="D26" s="56">
        <v>1545000</v>
      </c>
      <c r="E26" s="82">
        <v>1090998.23</v>
      </c>
      <c r="F26" s="83">
        <f t="shared" si="0"/>
        <v>454001.77</v>
      </c>
    </row>
    <row r="27" spans="1:6" ht="57" customHeight="1" x14ac:dyDescent="0.25">
      <c r="A27" s="53" t="s">
        <v>168</v>
      </c>
      <c r="B27" s="81" t="s">
        <v>143</v>
      </c>
      <c r="C27" s="55" t="s">
        <v>169</v>
      </c>
      <c r="D27" s="56">
        <v>1545000</v>
      </c>
      <c r="E27" s="82">
        <v>1090998.23</v>
      </c>
      <c r="F27" s="83">
        <f t="shared" si="0"/>
        <v>454001.77</v>
      </c>
    </row>
    <row r="28" spans="1:6" ht="62.4" customHeight="1" x14ac:dyDescent="0.25">
      <c r="A28" s="53" t="s">
        <v>170</v>
      </c>
      <c r="B28" s="81" t="s">
        <v>143</v>
      </c>
      <c r="C28" s="55" t="s">
        <v>171</v>
      </c>
      <c r="D28" s="56">
        <v>1545000</v>
      </c>
      <c r="E28" s="82">
        <v>1090998.23</v>
      </c>
      <c r="F28" s="83">
        <f t="shared" si="0"/>
        <v>454001.77</v>
      </c>
    </row>
    <row r="29" spans="1:6" ht="15" x14ac:dyDescent="0.25">
      <c r="A29" s="53" t="s">
        <v>172</v>
      </c>
      <c r="B29" s="81" t="s">
        <v>143</v>
      </c>
      <c r="C29" s="55" t="s">
        <v>173</v>
      </c>
      <c r="D29" s="56">
        <v>1218100</v>
      </c>
      <c r="E29" s="82">
        <v>859972.86</v>
      </c>
      <c r="F29" s="83">
        <f t="shared" si="0"/>
        <v>358127.14</v>
      </c>
    </row>
    <row r="30" spans="1:6" ht="48" customHeight="1" x14ac:dyDescent="0.25">
      <c r="A30" s="53" t="s">
        <v>174</v>
      </c>
      <c r="B30" s="81" t="s">
        <v>143</v>
      </c>
      <c r="C30" s="55" t="s">
        <v>175</v>
      </c>
      <c r="D30" s="56">
        <v>326900</v>
      </c>
      <c r="E30" s="82">
        <v>231025.37</v>
      </c>
      <c r="F30" s="83">
        <f t="shared" si="0"/>
        <v>95874.63</v>
      </c>
    </row>
    <row r="31" spans="1:6" ht="62.4" customHeight="1" x14ac:dyDescent="0.25">
      <c r="A31" s="53" t="s">
        <v>176</v>
      </c>
      <c r="B31" s="81" t="s">
        <v>143</v>
      </c>
      <c r="C31" s="55" t="s">
        <v>177</v>
      </c>
      <c r="D31" s="56">
        <v>200</v>
      </c>
      <c r="E31" s="82">
        <v>200</v>
      </c>
      <c r="F31" s="83" t="str">
        <f t="shared" si="0"/>
        <v>-</v>
      </c>
    </row>
    <row r="32" spans="1:6" ht="15" x14ac:dyDescent="0.25">
      <c r="A32" s="53" t="s">
        <v>178</v>
      </c>
      <c r="B32" s="81" t="s">
        <v>143</v>
      </c>
      <c r="C32" s="55" t="s">
        <v>179</v>
      </c>
      <c r="D32" s="56">
        <v>200</v>
      </c>
      <c r="E32" s="82">
        <v>200</v>
      </c>
      <c r="F32" s="83" t="str">
        <f t="shared" si="0"/>
        <v>-</v>
      </c>
    </row>
    <row r="33" spans="1:6" ht="195" customHeight="1" x14ac:dyDescent="0.25">
      <c r="A33" s="84" t="s">
        <v>180</v>
      </c>
      <c r="B33" s="81" t="s">
        <v>143</v>
      </c>
      <c r="C33" s="55" t="s">
        <v>181</v>
      </c>
      <c r="D33" s="56">
        <v>200</v>
      </c>
      <c r="E33" s="82">
        <v>200</v>
      </c>
      <c r="F33" s="83" t="str">
        <f t="shared" si="0"/>
        <v>-</v>
      </c>
    </row>
    <row r="34" spans="1:6" ht="62.4" customHeight="1" x14ac:dyDescent="0.25">
      <c r="A34" s="53" t="s">
        <v>168</v>
      </c>
      <c r="B34" s="81" t="s">
        <v>143</v>
      </c>
      <c r="C34" s="55" t="s">
        <v>182</v>
      </c>
      <c r="D34" s="56">
        <v>200</v>
      </c>
      <c r="E34" s="82">
        <v>200</v>
      </c>
      <c r="F34" s="83" t="str">
        <f t="shared" si="0"/>
        <v>-</v>
      </c>
    </row>
    <row r="35" spans="1:6" ht="61.8" customHeight="1" x14ac:dyDescent="0.25">
      <c r="A35" s="53" t="s">
        <v>170</v>
      </c>
      <c r="B35" s="81" t="s">
        <v>143</v>
      </c>
      <c r="C35" s="55" t="s">
        <v>183</v>
      </c>
      <c r="D35" s="56">
        <v>200</v>
      </c>
      <c r="E35" s="82">
        <v>200</v>
      </c>
      <c r="F35" s="83" t="str">
        <f t="shared" si="0"/>
        <v>-</v>
      </c>
    </row>
    <row r="36" spans="1:6" ht="40.200000000000003" customHeight="1" x14ac:dyDescent="0.25">
      <c r="A36" s="53" t="s">
        <v>172</v>
      </c>
      <c r="B36" s="81" t="s">
        <v>143</v>
      </c>
      <c r="C36" s="55" t="s">
        <v>184</v>
      </c>
      <c r="D36" s="56">
        <v>200</v>
      </c>
      <c r="E36" s="82">
        <v>200</v>
      </c>
      <c r="F36" s="83" t="str">
        <f t="shared" si="0"/>
        <v>-</v>
      </c>
    </row>
    <row r="37" spans="1:6" ht="73.2" customHeight="1" x14ac:dyDescent="0.25">
      <c r="A37" s="53" t="s">
        <v>185</v>
      </c>
      <c r="B37" s="81" t="s">
        <v>143</v>
      </c>
      <c r="C37" s="55" t="s">
        <v>186</v>
      </c>
      <c r="D37" s="56">
        <v>51500</v>
      </c>
      <c r="E37" s="82">
        <v>47300</v>
      </c>
      <c r="F37" s="83">
        <f t="shared" si="0"/>
        <v>4200</v>
      </c>
    </row>
    <row r="38" spans="1:6" ht="54.6" customHeight="1" x14ac:dyDescent="0.25">
      <c r="A38" s="53" t="s">
        <v>176</v>
      </c>
      <c r="B38" s="81" t="s">
        <v>143</v>
      </c>
      <c r="C38" s="55" t="s">
        <v>187</v>
      </c>
      <c r="D38" s="56">
        <v>51500</v>
      </c>
      <c r="E38" s="82">
        <v>47300</v>
      </c>
      <c r="F38" s="83">
        <f t="shared" si="0"/>
        <v>4200</v>
      </c>
    </row>
    <row r="39" spans="1:6" ht="37.200000000000003" customHeight="1" x14ac:dyDescent="0.25">
      <c r="A39" s="53" t="s">
        <v>178</v>
      </c>
      <c r="B39" s="81" t="s">
        <v>143</v>
      </c>
      <c r="C39" s="55" t="s">
        <v>188</v>
      </c>
      <c r="D39" s="56">
        <v>51500</v>
      </c>
      <c r="E39" s="82">
        <v>47300</v>
      </c>
      <c r="F39" s="83">
        <f t="shared" si="0"/>
        <v>4200</v>
      </c>
    </row>
    <row r="40" spans="1:6" ht="256.8" customHeight="1" x14ac:dyDescent="0.25">
      <c r="A40" s="84" t="s">
        <v>189</v>
      </c>
      <c r="B40" s="81" t="s">
        <v>143</v>
      </c>
      <c r="C40" s="55" t="s">
        <v>190</v>
      </c>
      <c r="D40" s="56">
        <v>51500</v>
      </c>
      <c r="E40" s="82">
        <v>47300</v>
      </c>
      <c r="F40" s="83">
        <f t="shared" si="0"/>
        <v>4200</v>
      </c>
    </row>
    <row r="41" spans="1:6" ht="15" x14ac:dyDescent="0.25">
      <c r="A41" s="53" t="s">
        <v>191</v>
      </c>
      <c r="B41" s="81" t="s">
        <v>143</v>
      </c>
      <c r="C41" s="55" t="s">
        <v>192</v>
      </c>
      <c r="D41" s="56">
        <v>51500</v>
      </c>
      <c r="E41" s="82">
        <v>47300</v>
      </c>
      <c r="F41" s="83">
        <f t="shared" si="0"/>
        <v>4200</v>
      </c>
    </row>
    <row r="42" spans="1:6" ht="15" x14ac:dyDescent="0.25">
      <c r="A42" s="53" t="s">
        <v>133</v>
      </c>
      <c r="B42" s="81" t="s">
        <v>143</v>
      </c>
      <c r="C42" s="55" t="s">
        <v>193</v>
      </c>
      <c r="D42" s="56">
        <v>51500</v>
      </c>
      <c r="E42" s="82">
        <v>47300</v>
      </c>
      <c r="F42" s="83">
        <f t="shared" si="0"/>
        <v>4200</v>
      </c>
    </row>
    <row r="43" spans="1:6" ht="15" x14ac:dyDescent="0.25">
      <c r="A43" s="53" t="s">
        <v>194</v>
      </c>
      <c r="B43" s="81" t="s">
        <v>143</v>
      </c>
      <c r="C43" s="55" t="s">
        <v>195</v>
      </c>
      <c r="D43" s="56">
        <v>70000</v>
      </c>
      <c r="E43" s="82" t="s">
        <v>43</v>
      </c>
      <c r="F43" s="83">
        <f t="shared" si="0"/>
        <v>70000</v>
      </c>
    </row>
    <row r="44" spans="1:6" ht="58.8" customHeight="1" x14ac:dyDescent="0.25">
      <c r="A44" s="53" t="s">
        <v>176</v>
      </c>
      <c r="B44" s="81" t="s">
        <v>143</v>
      </c>
      <c r="C44" s="55" t="s">
        <v>196</v>
      </c>
      <c r="D44" s="56">
        <v>70000</v>
      </c>
      <c r="E44" s="82" t="s">
        <v>43</v>
      </c>
      <c r="F44" s="83">
        <f t="shared" si="0"/>
        <v>70000</v>
      </c>
    </row>
    <row r="45" spans="1:6" ht="45.6" customHeight="1" x14ac:dyDescent="0.25">
      <c r="A45" s="53" t="s">
        <v>197</v>
      </c>
      <c r="B45" s="81" t="s">
        <v>143</v>
      </c>
      <c r="C45" s="55" t="s">
        <v>198</v>
      </c>
      <c r="D45" s="56">
        <v>70000</v>
      </c>
      <c r="E45" s="82" t="s">
        <v>43</v>
      </c>
      <c r="F45" s="83">
        <f t="shared" si="0"/>
        <v>70000</v>
      </c>
    </row>
    <row r="46" spans="1:6" ht="105" x14ac:dyDescent="0.25">
      <c r="A46" s="53" t="s">
        <v>199</v>
      </c>
      <c r="B46" s="81" t="s">
        <v>143</v>
      </c>
      <c r="C46" s="55" t="s">
        <v>200</v>
      </c>
      <c r="D46" s="56">
        <v>70000</v>
      </c>
      <c r="E46" s="82" t="s">
        <v>43</v>
      </c>
      <c r="F46" s="83">
        <f t="shared" si="0"/>
        <v>70000</v>
      </c>
    </row>
    <row r="47" spans="1:6" ht="15" x14ac:dyDescent="0.25">
      <c r="A47" s="53" t="s">
        <v>201</v>
      </c>
      <c r="B47" s="81" t="s">
        <v>143</v>
      </c>
      <c r="C47" s="55" t="s">
        <v>202</v>
      </c>
      <c r="D47" s="56">
        <v>70000</v>
      </c>
      <c r="E47" s="82" t="s">
        <v>43</v>
      </c>
      <c r="F47" s="83">
        <f t="shared" ref="F47:F78" si="1">IF(OR(D47="-",IF(E47="-",0,E47)&gt;=IF(D47="-",0,D47)),"-",IF(D47="-",0,D47)-IF(E47="-",0,E47))</f>
        <v>70000</v>
      </c>
    </row>
    <row r="48" spans="1:6" ht="15" x14ac:dyDescent="0.25">
      <c r="A48" s="53" t="s">
        <v>203</v>
      </c>
      <c r="B48" s="81" t="s">
        <v>143</v>
      </c>
      <c r="C48" s="55" t="s">
        <v>204</v>
      </c>
      <c r="D48" s="56">
        <v>70000</v>
      </c>
      <c r="E48" s="82" t="s">
        <v>43</v>
      </c>
      <c r="F48" s="83">
        <f t="shared" si="1"/>
        <v>70000</v>
      </c>
    </row>
    <row r="49" spans="1:6" ht="15" x14ac:dyDescent="0.25">
      <c r="A49" s="53" t="s">
        <v>205</v>
      </c>
      <c r="B49" s="81" t="s">
        <v>143</v>
      </c>
      <c r="C49" s="55" t="s">
        <v>206</v>
      </c>
      <c r="D49" s="56">
        <v>985300</v>
      </c>
      <c r="E49" s="82">
        <v>803858.64</v>
      </c>
      <c r="F49" s="83">
        <f t="shared" si="1"/>
        <v>181441.36</v>
      </c>
    </row>
    <row r="50" spans="1:6" ht="58.2" customHeight="1" x14ac:dyDescent="0.25">
      <c r="A50" s="53" t="s">
        <v>150</v>
      </c>
      <c r="B50" s="81" t="s">
        <v>143</v>
      </c>
      <c r="C50" s="55" t="s">
        <v>207</v>
      </c>
      <c r="D50" s="56">
        <v>30000</v>
      </c>
      <c r="E50" s="82">
        <v>2025</v>
      </c>
      <c r="F50" s="83">
        <f t="shared" si="1"/>
        <v>27975</v>
      </c>
    </row>
    <row r="51" spans="1:6" ht="61.2" customHeight="1" x14ac:dyDescent="0.25">
      <c r="A51" s="53" t="s">
        <v>152</v>
      </c>
      <c r="B51" s="81" t="s">
        <v>143</v>
      </c>
      <c r="C51" s="55" t="s">
        <v>208</v>
      </c>
      <c r="D51" s="56">
        <v>30000</v>
      </c>
      <c r="E51" s="82">
        <v>2025</v>
      </c>
      <c r="F51" s="83">
        <f t="shared" si="1"/>
        <v>27975</v>
      </c>
    </row>
    <row r="52" spans="1:6" ht="119.4" customHeight="1" x14ac:dyDescent="0.25">
      <c r="A52" s="53" t="s">
        <v>209</v>
      </c>
      <c r="B52" s="81" t="s">
        <v>143</v>
      </c>
      <c r="C52" s="55" t="s">
        <v>210</v>
      </c>
      <c r="D52" s="56">
        <v>30000</v>
      </c>
      <c r="E52" s="82">
        <v>2025</v>
      </c>
      <c r="F52" s="83">
        <f t="shared" si="1"/>
        <v>27975</v>
      </c>
    </row>
    <row r="53" spans="1:6" ht="15" x14ac:dyDescent="0.25">
      <c r="A53" s="53" t="s">
        <v>201</v>
      </c>
      <c r="B53" s="81" t="s">
        <v>143</v>
      </c>
      <c r="C53" s="55" t="s">
        <v>211</v>
      </c>
      <c r="D53" s="56">
        <v>30000</v>
      </c>
      <c r="E53" s="82">
        <v>2025</v>
      </c>
      <c r="F53" s="83">
        <f t="shared" si="1"/>
        <v>27975</v>
      </c>
    </row>
    <row r="54" spans="1:6" ht="15" x14ac:dyDescent="0.25">
      <c r="A54" s="53" t="s">
        <v>212</v>
      </c>
      <c r="B54" s="81" t="s">
        <v>143</v>
      </c>
      <c r="C54" s="55" t="s">
        <v>213</v>
      </c>
      <c r="D54" s="56">
        <v>30000</v>
      </c>
      <c r="E54" s="82">
        <v>2025</v>
      </c>
      <c r="F54" s="83">
        <f t="shared" si="1"/>
        <v>27975</v>
      </c>
    </row>
    <row r="55" spans="1:6" ht="45.6" customHeight="1" x14ac:dyDescent="0.25">
      <c r="A55" s="53" t="s">
        <v>214</v>
      </c>
      <c r="B55" s="81" t="s">
        <v>143</v>
      </c>
      <c r="C55" s="55" t="s">
        <v>215</v>
      </c>
      <c r="D55" s="56">
        <v>20000</v>
      </c>
      <c r="E55" s="82" t="s">
        <v>43</v>
      </c>
      <c r="F55" s="83">
        <f t="shared" si="1"/>
        <v>20000</v>
      </c>
    </row>
    <row r="56" spans="1:6" ht="15" x14ac:dyDescent="0.25">
      <c r="A56" s="53" t="s">
        <v>216</v>
      </c>
      <c r="B56" s="81" t="s">
        <v>143</v>
      </c>
      <c r="C56" s="55" t="s">
        <v>217</v>
      </c>
      <c r="D56" s="56">
        <v>10000</v>
      </c>
      <c r="E56" s="82">
        <v>2025</v>
      </c>
      <c r="F56" s="83">
        <f t="shared" si="1"/>
        <v>7975</v>
      </c>
    </row>
    <row r="57" spans="1:6" ht="105" customHeight="1" x14ac:dyDescent="0.25">
      <c r="A57" s="53" t="s">
        <v>218</v>
      </c>
      <c r="B57" s="81" t="s">
        <v>143</v>
      </c>
      <c r="C57" s="55" t="s">
        <v>219</v>
      </c>
      <c r="D57" s="56">
        <v>5000</v>
      </c>
      <c r="E57" s="82">
        <v>5000</v>
      </c>
      <c r="F57" s="83" t="str">
        <f t="shared" si="1"/>
        <v>-</v>
      </c>
    </row>
    <row r="58" spans="1:6" ht="43.8" customHeight="1" x14ac:dyDescent="0.25">
      <c r="A58" s="53" t="s">
        <v>220</v>
      </c>
      <c r="B58" s="81" t="s">
        <v>143</v>
      </c>
      <c r="C58" s="55" t="s">
        <v>221</v>
      </c>
      <c r="D58" s="56">
        <v>5000</v>
      </c>
      <c r="E58" s="82">
        <v>5000</v>
      </c>
      <c r="F58" s="83" t="str">
        <f t="shared" si="1"/>
        <v>-</v>
      </c>
    </row>
    <row r="59" spans="1:6" ht="188.4" customHeight="1" x14ac:dyDescent="0.25">
      <c r="A59" s="84" t="s">
        <v>222</v>
      </c>
      <c r="B59" s="81" t="s">
        <v>143</v>
      </c>
      <c r="C59" s="55" t="s">
        <v>223</v>
      </c>
      <c r="D59" s="56">
        <v>5000</v>
      </c>
      <c r="E59" s="82">
        <v>5000</v>
      </c>
      <c r="F59" s="83" t="str">
        <f t="shared" si="1"/>
        <v>-</v>
      </c>
    </row>
    <row r="60" spans="1:6" ht="58.8" customHeight="1" x14ac:dyDescent="0.25">
      <c r="A60" s="53" t="s">
        <v>168</v>
      </c>
      <c r="B60" s="81" t="s">
        <v>143</v>
      </c>
      <c r="C60" s="55" t="s">
        <v>224</v>
      </c>
      <c r="D60" s="56">
        <v>5000</v>
      </c>
      <c r="E60" s="82">
        <v>5000</v>
      </c>
      <c r="F60" s="83" t="str">
        <f t="shared" si="1"/>
        <v>-</v>
      </c>
    </row>
    <row r="61" spans="1:6" ht="72" customHeight="1" x14ac:dyDescent="0.25">
      <c r="A61" s="53" t="s">
        <v>170</v>
      </c>
      <c r="B61" s="81" t="s">
        <v>143</v>
      </c>
      <c r="C61" s="55" t="s">
        <v>225</v>
      </c>
      <c r="D61" s="56">
        <v>5000</v>
      </c>
      <c r="E61" s="82">
        <v>5000</v>
      </c>
      <c r="F61" s="83" t="str">
        <f t="shared" si="1"/>
        <v>-</v>
      </c>
    </row>
    <row r="62" spans="1:6" ht="47.4" customHeight="1" x14ac:dyDescent="0.25">
      <c r="A62" s="53" t="s">
        <v>172</v>
      </c>
      <c r="B62" s="81" t="s">
        <v>143</v>
      </c>
      <c r="C62" s="55" t="s">
        <v>226</v>
      </c>
      <c r="D62" s="56">
        <v>5000</v>
      </c>
      <c r="E62" s="82">
        <v>5000</v>
      </c>
      <c r="F62" s="83" t="str">
        <f t="shared" si="1"/>
        <v>-</v>
      </c>
    </row>
    <row r="63" spans="1:6" ht="62.4" customHeight="1" x14ac:dyDescent="0.25">
      <c r="A63" s="53" t="s">
        <v>227</v>
      </c>
      <c r="B63" s="81" t="s">
        <v>143</v>
      </c>
      <c r="C63" s="55" t="s">
        <v>228</v>
      </c>
      <c r="D63" s="56">
        <v>300700</v>
      </c>
      <c r="E63" s="82">
        <v>223460</v>
      </c>
      <c r="F63" s="83">
        <f t="shared" si="1"/>
        <v>77240</v>
      </c>
    </row>
    <row r="64" spans="1:6" ht="59.4" customHeight="1" x14ac:dyDescent="0.25">
      <c r="A64" s="53" t="s">
        <v>229</v>
      </c>
      <c r="B64" s="81" t="s">
        <v>143</v>
      </c>
      <c r="C64" s="55" t="s">
        <v>230</v>
      </c>
      <c r="D64" s="56">
        <v>20000</v>
      </c>
      <c r="E64" s="82">
        <v>20000</v>
      </c>
      <c r="F64" s="83" t="str">
        <f t="shared" si="1"/>
        <v>-</v>
      </c>
    </row>
    <row r="65" spans="1:6" ht="142.80000000000001" customHeight="1" x14ac:dyDescent="0.25">
      <c r="A65" s="84" t="s">
        <v>231</v>
      </c>
      <c r="B65" s="81" t="s">
        <v>143</v>
      </c>
      <c r="C65" s="55" t="s">
        <v>232</v>
      </c>
      <c r="D65" s="56">
        <v>20000</v>
      </c>
      <c r="E65" s="82">
        <v>20000</v>
      </c>
      <c r="F65" s="83" t="str">
        <f t="shared" si="1"/>
        <v>-</v>
      </c>
    </row>
    <row r="66" spans="1:6" ht="15" x14ac:dyDescent="0.25">
      <c r="A66" s="53" t="s">
        <v>201</v>
      </c>
      <c r="B66" s="81" t="s">
        <v>143</v>
      </c>
      <c r="C66" s="55" t="s">
        <v>233</v>
      </c>
      <c r="D66" s="56">
        <v>20000</v>
      </c>
      <c r="E66" s="82">
        <v>20000</v>
      </c>
      <c r="F66" s="83" t="str">
        <f t="shared" si="1"/>
        <v>-</v>
      </c>
    </row>
    <row r="67" spans="1:6" ht="15" x14ac:dyDescent="0.25">
      <c r="A67" s="53" t="s">
        <v>212</v>
      </c>
      <c r="B67" s="81" t="s">
        <v>143</v>
      </c>
      <c r="C67" s="55" t="s">
        <v>234</v>
      </c>
      <c r="D67" s="56">
        <v>20000</v>
      </c>
      <c r="E67" s="82">
        <v>20000</v>
      </c>
      <c r="F67" s="83" t="str">
        <f t="shared" si="1"/>
        <v>-</v>
      </c>
    </row>
    <row r="68" spans="1:6" ht="15" x14ac:dyDescent="0.25">
      <c r="A68" s="53" t="s">
        <v>235</v>
      </c>
      <c r="B68" s="81" t="s">
        <v>143</v>
      </c>
      <c r="C68" s="55" t="s">
        <v>236</v>
      </c>
      <c r="D68" s="56">
        <v>20000</v>
      </c>
      <c r="E68" s="82">
        <v>20000</v>
      </c>
      <c r="F68" s="83" t="str">
        <f t="shared" si="1"/>
        <v>-</v>
      </c>
    </row>
    <row r="69" spans="1:6" ht="74.400000000000006" customHeight="1" x14ac:dyDescent="0.25">
      <c r="A69" s="53" t="s">
        <v>237</v>
      </c>
      <c r="B69" s="81" t="s">
        <v>143</v>
      </c>
      <c r="C69" s="55" t="s">
        <v>238</v>
      </c>
      <c r="D69" s="56">
        <v>130000</v>
      </c>
      <c r="E69" s="82">
        <v>87770</v>
      </c>
      <c r="F69" s="83">
        <f t="shared" si="1"/>
        <v>42230</v>
      </c>
    </row>
    <row r="70" spans="1:6" ht="193.2" customHeight="1" x14ac:dyDescent="0.25">
      <c r="A70" s="84" t="s">
        <v>239</v>
      </c>
      <c r="B70" s="81" t="s">
        <v>143</v>
      </c>
      <c r="C70" s="55" t="s">
        <v>240</v>
      </c>
      <c r="D70" s="56">
        <v>130000</v>
      </c>
      <c r="E70" s="82">
        <v>87770</v>
      </c>
      <c r="F70" s="83">
        <f t="shared" si="1"/>
        <v>42230</v>
      </c>
    </row>
    <row r="71" spans="1:6" ht="55.8" customHeight="1" x14ac:dyDescent="0.25">
      <c r="A71" s="53" t="s">
        <v>168</v>
      </c>
      <c r="B71" s="81" t="s">
        <v>143</v>
      </c>
      <c r="C71" s="55" t="s">
        <v>241</v>
      </c>
      <c r="D71" s="56">
        <v>130000</v>
      </c>
      <c r="E71" s="82">
        <v>87770</v>
      </c>
      <c r="F71" s="83">
        <f t="shared" si="1"/>
        <v>42230</v>
      </c>
    </row>
    <row r="72" spans="1:6" ht="58.2" customHeight="1" x14ac:dyDescent="0.25">
      <c r="A72" s="53" t="s">
        <v>170</v>
      </c>
      <c r="B72" s="81" t="s">
        <v>143</v>
      </c>
      <c r="C72" s="55" t="s">
        <v>242</v>
      </c>
      <c r="D72" s="56">
        <v>130000</v>
      </c>
      <c r="E72" s="82">
        <v>87770</v>
      </c>
      <c r="F72" s="83">
        <f t="shared" si="1"/>
        <v>42230</v>
      </c>
    </row>
    <row r="73" spans="1:6" ht="15" x14ac:dyDescent="0.25">
      <c r="A73" s="53" t="s">
        <v>172</v>
      </c>
      <c r="B73" s="81" t="s">
        <v>143</v>
      </c>
      <c r="C73" s="55" t="s">
        <v>243</v>
      </c>
      <c r="D73" s="56">
        <v>130000</v>
      </c>
      <c r="E73" s="82">
        <v>87770</v>
      </c>
      <c r="F73" s="83">
        <f t="shared" si="1"/>
        <v>42230</v>
      </c>
    </row>
    <row r="74" spans="1:6" ht="105" customHeight="1" x14ac:dyDescent="0.25">
      <c r="A74" s="53" t="s">
        <v>244</v>
      </c>
      <c r="B74" s="81" t="s">
        <v>143</v>
      </c>
      <c r="C74" s="55" t="s">
        <v>245</v>
      </c>
      <c r="D74" s="56">
        <v>150700</v>
      </c>
      <c r="E74" s="82">
        <v>115690</v>
      </c>
      <c r="F74" s="83">
        <f t="shared" si="1"/>
        <v>35010</v>
      </c>
    </row>
    <row r="75" spans="1:6" ht="156" customHeight="1" x14ac:dyDescent="0.25">
      <c r="A75" s="84" t="s">
        <v>246</v>
      </c>
      <c r="B75" s="81" t="s">
        <v>143</v>
      </c>
      <c r="C75" s="55" t="s">
        <v>247</v>
      </c>
      <c r="D75" s="56">
        <v>150700</v>
      </c>
      <c r="E75" s="82">
        <v>115690</v>
      </c>
      <c r="F75" s="83">
        <f t="shared" si="1"/>
        <v>35010</v>
      </c>
    </row>
    <row r="76" spans="1:6" ht="106.8" customHeight="1" x14ac:dyDescent="0.25">
      <c r="A76" s="53" t="s">
        <v>156</v>
      </c>
      <c r="B76" s="81" t="s">
        <v>143</v>
      </c>
      <c r="C76" s="55" t="s">
        <v>248</v>
      </c>
      <c r="D76" s="56">
        <v>150700</v>
      </c>
      <c r="E76" s="82">
        <v>115690</v>
      </c>
      <c r="F76" s="83">
        <f t="shared" si="1"/>
        <v>35010</v>
      </c>
    </row>
    <row r="77" spans="1:6" ht="42" customHeight="1" x14ac:dyDescent="0.25">
      <c r="A77" s="53" t="s">
        <v>158</v>
      </c>
      <c r="B77" s="81" t="s">
        <v>143</v>
      </c>
      <c r="C77" s="55" t="s">
        <v>249</v>
      </c>
      <c r="D77" s="56">
        <v>150700</v>
      </c>
      <c r="E77" s="82">
        <v>115690</v>
      </c>
      <c r="F77" s="83">
        <f t="shared" si="1"/>
        <v>35010</v>
      </c>
    </row>
    <row r="78" spans="1:6" ht="60" x14ac:dyDescent="0.25">
      <c r="A78" s="53" t="s">
        <v>162</v>
      </c>
      <c r="B78" s="81" t="s">
        <v>143</v>
      </c>
      <c r="C78" s="55" t="s">
        <v>250</v>
      </c>
      <c r="D78" s="56">
        <v>150700</v>
      </c>
      <c r="E78" s="82">
        <v>115690</v>
      </c>
      <c r="F78" s="83">
        <f t="shared" si="1"/>
        <v>35010</v>
      </c>
    </row>
    <row r="79" spans="1:6" ht="56.4" customHeight="1" x14ac:dyDescent="0.25">
      <c r="A79" s="53" t="s">
        <v>176</v>
      </c>
      <c r="B79" s="81" t="s">
        <v>143</v>
      </c>
      <c r="C79" s="55" t="s">
        <v>251</v>
      </c>
      <c r="D79" s="56">
        <v>649600</v>
      </c>
      <c r="E79" s="82">
        <v>573373.64</v>
      </c>
      <c r="F79" s="83">
        <f t="shared" ref="F79:F110" si="2">IF(OR(D79="-",IF(E79="-",0,E79)&gt;=IF(D79="-",0,D79)),"-",IF(D79="-",0,D79)-IF(E79="-",0,E79))</f>
        <v>76226.359999999986</v>
      </c>
    </row>
    <row r="80" spans="1:6" ht="15" x14ac:dyDescent="0.25">
      <c r="A80" s="53" t="s">
        <v>178</v>
      </c>
      <c r="B80" s="81" t="s">
        <v>143</v>
      </c>
      <c r="C80" s="55" t="s">
        <v>252</v>
      </c>
      <c r="D80" s="56">
        <v>649600</v>
      </c>
      <c r="E80" s="82">
        <v>573373.64</v>
      </c>
      <c r="F80" s="83">
        <f t="shared" si="2"/>
        <v>76226.359999999986</v>
      </c>
    </row>
    <row r="81" spans="1:6" ht="120" x14ac:dyDescent="0.25">
      <c r="A81" s="53" t="s">
        <v>253</v>
      </c>
      <c r="B81" s="81" t="s">
        <v>143</v>
      </c>
      <c r="C81" s="55" t="s">
        <v>254</v>
      </c>
      <c r="D81" s="56">
        <v>100000</v>
      </c>
      <c r="E81" s="82">
        <v>27649.64</v>
      </c>
      <c r="F81" s="83">
        <f t="shared" si="2"/>
        <v>72350.36</v>
      </c>
    </row>
    <row r="82" spans="1:6" ht="60.6" customHeight="1" x14ac:dyDescent="0.25">
      <c r="A82" s="53" t="s">
        <v>168</v>
      </c>
      <c r="B82" s="81" t="s">
        <v>143</v>
      </c>
      <c r="C82" s="55" t="s">
        <v>255</v>
      </c>
      <c r="D82" s="56">
        <v>100000</v>
      </c>
      <c r="E82" s="82">
        <v>27649.64</v>
      </c>
      <c r="F82" s="83">
        <f t="shared" si="2"/>
        <v>72350.36</v>
      </c>
    </row>
    <row r="83" spans="1:6" ht="61.8" customHeight="1" x14ac:dyDescent="0.25">
      <c r="A83" s="53" t="s">
        <v>170</v>
      </c>
      <c r="B83" s="81" t="s">
        <v>143</v>
      </c>
      <c r="C83" s="55" t="s">
        <v>256</v>
      </c>
      <c r="D83" s="56">
        <v>100000</v>
      </c>
      <c r="E83" s="82">
        <v>27649.64</v>
      </c>
      <c r="F83" s="83">
        <f t="shared" si="2"/>
        <v>72350.36</v>
      </c>
    </row>
    <row r="84" spans="1:6" ht="43.2" customHeight="1" x14ac:dyDescent="0.25">
      <c r="A84" s="53" t="s">
        <v>172</v>
      </c>
      <c r="B84" s="81" t="s">
        <v>143</v>
      </c>
      <c r="C84" s="55" t="s">
        <v>257</v>
      </c>
      <c r="D84" s="56">
        <v>100000</v>
      </c>
      <c r="E84" s="82">
        <v>27649.64</v>
      </c>
      <c r="F84" s="83">
        <f t="shared" si="2"/>
        <v>72350.36</v>
      </c>
    </row>
    <row r="85" spans="1:6" ht="91.2" customHeight="1" x14ac:dyDescent="0.25">
      <c r="A85" s="53" t="s">
        <v>258</v>
      </c>
      <c r="B85" s="81" t="s">
        <v>143</v>
      </c>
      <c r="C85" s="55" t="s">
        <v>259</v>
      </c>
      <c r="D85" s="56">
        <v>549600</v>
      </c>
      <c r="E85" s="82">
        <v>545724</v>
      </c>
      <c r="F85" s="83">
        <f t="shared" si="2"/>
        <v>3876</v>
      </c>
    </row>
    <row r="86" spans="1:6" ht="15" x14ac:dyDescent="0.25">
      <c r="A86" s="53" t="s">
        <v>201</v>
      </c>
      <c r="B86" s="81" t="s">
        <v>143</v>
      </c>
      <c r="C86" s="55" t="s">
        <v>260</v>
      </c>
      <c r="D86" s="56">
        <v>549600</v>
      </c>
      <c r="E86" s="82">
        <v>545724</v>
      </c>
      <c r="F86" s="83">
        <f t="shared" si="2"/>
        <v>3876</v>
      </c>
    </row>
    <row r="87" spans="1:6" ht="36.6" customHeight="1" x14ac:dyDescent="0.25">
      <c r="A87" s="53" t="s">
        <v>212</v>
      </c>
      <c r="B87" s="81" t="s">
        <v>143</v>
      </c>
      <c r="C87" s="55" t="s">
        <v>261</v>
      </c>
      <c r="D87" s="56">
        <v>549600</v>
      </c>
      <c r="E87" s="82">
        <v>545724</v>
      </c>
      <c r="F87" s="83">
        <f t="shared" si="2"/>
        <v>3876</v>
      </c>
    </row>
    <row r="88" spans="1:6" ht="42.6" customHeight="1" x14ac:dyDescent="0.25">
      <c r="A88" s="53" t="s">
        <v>214</v>
      </c>
      <c r="B88" s="81" t="s">
        <v>143</v>
      </c>
      <c r="C88" s="55" t="s">
        <v>262</v>
      </c>
      <c r="D88" s="56">
        <v>544600</v>
      </c>
      <c r="E88" s="82">
        <v>544509</v>
      </c>
      <c r="F88" s="83">
        <f t="shared" si="2"/>
        <v>91</v>
      </c>
    </row>
    <row r="89" spans="1:6" ht="15" x14ac:dyDescent="0.25">
      <c r="A89" s="53" t="s">
        <v>216</v>
      </c>
      <c r="B89" s="81" t="s">
        <v>143</v>
      </c>
      <c r="C89" s="55" t="s">
        <v>263</v>
      </c>
      <c r="D89" s="56">
        <v>5000</v>
      </c>
      <c r="E89" s="82">
        <v>1215</v>
      </c>
      <c r="F89" s="83">
        <f t="shared" si="2"/>
        <v>3785</v>
      </c>
    </row>
    <row r="90" spans="1:6" ht="39.6" customHeight="1" x14ac:dyDescent="0.25">
      <c r="A90" s="53" t="s">
        <v>264</v>
      </c>
      <c r="B90" s="81" t="s">
        <v>143</v>
      </c>
      <c r="C90" s="55" t="s">
        <v>265</v>
      </c>
      <c r="D90" s="56">
        <v>299200</v>
      </c>
      <c r="E90" s="82">
        <v>222233.45</v>
      </c>
      <c r="F90" s="83">
        <f t="shared" si="2"/>
        <v>76966.549999999988</v>
      </c>
    </row>
    <row r="91" spans="1:6" ht="44.4" customHeight="1" x14ac:dyDescent="0.25">
      <c r="A91" s="53" t="s">
        <v>266</v>
      </c>
      <c r="B91" s="81" t="s">
        <v>143</v>
      </c>
      <c r="C91" s="55" t="s">
        <v>267</v>
      </c>
      <c r="D91" s="56">
        <v>299200</v>
      </c>
      <c r="E91" s="82">
        <v>222233.45</v>
      </c>
      <c r="F91" s="83">
        <f t="shared" si="2"/>
        <v>76966.549999999988</v>
      </c>
    </row>
    <row r="92" spans="1:6" ht="61.2" customHeight="1" x14ac:dyDescent="0.25">
      <c r="A92" s="53" t="s">
        <v>176</v>
      </c>
      <c r="B92" s="81" t="s">
        <v>143</v>
      </c>
      <c r="C92" s="55" t="s">
        <v>268</v>
      </c>
      <c r="D92" s="56">
        <v>299200</v>
      </c>
      <c r="E92" s="82">
        <v>222233.45</v>
      </c>
      <c r="F92" s="83">
        <f t="shared" si="2"/>
        <v>76966.549999999988</v>
      </c>
    </row>
    <row r="93" spans="1:6" ht="15" x14ac:dyDescent="0.25">
      <c r="A93" s="53" t="s">
        <v>178</v>
      </c>
      <c r="B93" s="81" t="s">
        <v>143</v>
      </c>
      <c r="C93" s="55" t="s">
        <v>269</v>
      </c>
      <c r="D93" s="56">
        <v>299200</v>
      </c>
      <c r="E93" s="82">
        <v>222233.45</v>
      </c>
      <c r="F93" s="83">
        <f t="shared" si="2"/>
        <v>76966.549999999988</v>
      </c>
    </row>
    <row r="94" spans="1:6" ht="133.80000000000001" customHeight="1" x14ac:dyDescent="0.25">
      <c r="A94" s="84" t="s">
        <v>270</v>
      </c>
      <c r="B94" s="81" t="s">
        <v>143</v>
      </c>
      <c r="C94" s="55" t="s">
        <v>271</v>
      </c>
      <c r="D94" s="56">
        <v>299200</v>
      </c>
      <c r="E94" s="82">
        <v>222233.45</v>
      </c>
      <c r="F94" s="83">
        <f t="shared" si="2"/>
        <v>76966.549999999988</v>
      </c>
    </row>
    <row r="95" spans="1:6" ht="116.4" customHeight="1" x14ac:dyDescent="0.25">
      <c r="A95" s="53" t="s">
        <v>156</v>
      </c>
      <c r="B95" s="81" t="s">
        <v>143</v>
      </c>
      <c r="C95" s="55" t="s">
        <v>272</v>
      </c>
      <c r="D95" s="56">
        <v>299200</v>
      </c>
      <c r="E95" s="82">
        <v>222233.45</v>
      </c>
      <c r="F95" s="83">
        <f t="shared" si="2"/>
        <v>76966.549999999988</v>
      </c>
    </row>
    <row r="96" spans="1:6" ht="44.4" customHeight="1" x14ac:dyDescent="0.25">
      <c r="A96" s="53" t="s">
        <v>158</v>
      </c>
      <c r="B96" s="81" t="s">
        <v>143</v>
      </c>
      <c r="C96" s="55" t="s">
        <v>273</v>
      </c>
      <c r="D96" s="56">
        <v>299200</v>
      </c>
      <c r="E96" s="82">
        <v>222233.45</v>
      </c>
      <c r="F96" s="83">
        <f t="shared" si="2"/>
        <v>76966.549999999988</v>
      </c>
    </row>
    <row r="97" spans="1:6" ht="43.2" customHeight="1" x14ac:dyDescent="0.25">
      <c r="A97" s="53" t="s">
        <v>160</v>
      </c>
      <c r="B97" s="81" t="s">
        <v>143</v>
      </c>
      <c r="C97" s="55" t="s">
        <v>274</v>
      </c>
      <c r="D97" s="56">
        <v>229800</v>
      </c>
      <c r="E97" s="82">
        <v>173918.85</v>
      </c>
      <c r="F97" s="83">
        <f t="shared" si="2"/>
        <v>55881.149999999994</v>
      </c>
    </row>
    <row r="98" spans="1:6" ht="75.599999999999994" customHeight="1" x14ac:dyDescent="0.25">
      <c r="A98" s="53" t="s">
        <v>164</v>
      </c>
      <c r="B98" s="81" t="s">
        <v>143</v>
      </c>
      <c r="C98" s="55" t="s">
        <v>275</v>
      </c>
      <c r="D98" s="56">
        <v>69400</v>
      </c>
      <c r="E98" s="82">
        <v>48314.6</v>
      </c>
      <c r="F98" s="83">
        <f t="shared" si="2"/>
        <v>21085.4</v>
      </c>
    </row>
    <row r="99" spans="1:6" ht="58.2" customHeight="1" x14ac:dyDescent="0.25">
      <c r="A99" s="53" t="s">
        <v>276</v>
      </c>
      <c r="B99" s="81" t="s">
        <v>143</v>
      </c>
      <c r="C99" s="55" t="s">
        <v>277</v>
      </c>
      <c r="D99" s="56">
        <v>245000</v>
      </c>
      <c r="E99" s="82">
        <v>222286.5</v>
      </c>
      <c r="F99" s="83">
        <f t="shared" si="2"/>
        <v>22713.5</v>
      </c>
    </row>
    <row r="100" spans="1:6" ht="78" customHeight="1" x14ac:dyDescent="0.25">
      <c r="A100" s="53" t="s">
        <v>278</v>
      </c>
      <c r="B100" s="81" t="s">
        <v>143</v>
      </c>
      <c r="C100" s="55" t="s">
        <v>279</v>
      </c>
      <c r="D100" s="56">
        <v>245000</v>
      </c>
      <c r="E100" s="82">
        <v>222286.5</v>
      </c>
      <c r="F100" s="83">
        <f t="shared" si="2"/>
        <v>22713.5</v>
      </c>
    </row>
    <row r="101" spans="1:6" ht="109.8" customHeight="1" x14ac:dyDescent="0.25">
      <c r="A101" s="53" t="s">
        <v>218</v>
      </c>
      <c r="B101" s="81" t="s">
        <v>143</v>
      </c>
      <c r="C101" s="55" t="s">
        <v>280</v>
      </c>
      <c r="D101" s="56">
        <v>245000</v>
      </c>
      <c r="E101" s="82">
        <v>222286.5</v>
      </c>
      <c r="F101" s="83">
        <f t="shared" si="2"/>
        <v>22713.5</v>
      </c>
    </row>
    <row r="102" spans="1:6" ht="42.6" customHeight="1" x14ac:dyDescent="0.25">
      <c r="A102" s="53" t="s">
        <v>281</v>
      </c>
      <c r="B102" s="81" t="s">
        <v>143</v>
      </c>
      <c r="C102" s="55" t="s">
        <v>282</v>
      </c>
      <c r="D102" s="56">
        <v>230000</v>
      </c>
      <c r="E102" s="82">
        <v>207286.5</v>
      </c>
      <c r="F102" s="83">
        <f t="shared" si="2"/>
        <v>22713.5</v>
      </c>
    </row>
    <row r="103" spans="1:6" ht="174.6" customHeight="1" x14ac:dyDescent="0.25">
      <c r="A103" s="84" t="s">
        <v>283</v>
      </c>
      <c r="B103" s="81" t="s">
        <v>143</v>
      </c>
      <c r="C103" s="55" t="s">
        <v>284</v>
      </c>
      <c r="D103" s="56">
        <v>230000</v>
      </c>
      <c r="E103" s="82">
        <v>207286.5</v>
      </c>
      <c r="F103" s="83">
        <f t="shared" si="2"/>
        <v>22713.5</v>
      </c>
    </row>
    <row r="104" spans="1:6" ht="64.2" customHeight="1" x14ac:dyDescent="0.25">
      <c r="A104" s="53" t="s">
        <v>168</v>
      </c>
      <c r="B104" s="81" t="s">
        <v>143</v>
      </c>
      <c r="C104" s="55" t="s">
        <v>285</v>
      </c>
      <c r="D104" s="56">
        <v>230000</v>
      </c>
      <c r="E104" s="82">
        <v>207286.5</v>
      </c>
      <c r="F104" s="83">
        <f t="shared" si="2"/>
        <v>22713.5</v>
      </c>
    </row>
    <row r="105" spans="1:6" ht="55.8" customHeight="1" x14ac:dyDescent="0.25">
      <c r="A105" s="53" t="s">
        <v>170</v>
      </c>
      <c r="B105" s="81" t="s">
        <v>143</v>
      </c>
      <c r="C105" s="55" t="s">
        <v>286</v>
      </c>
      <c r="D105" s="56">
        <v>230000</v>
      </c>
      <c r="E105" s="82">
        <v>207286.5</v>
      </c>
      <c r="F105" s="83">
        <f t="shared" si="2"/>
        <v>22713.5</v>
      </c>
    </row>
    <row r="106" spans="1:6" ht="15" x14ac:dyDescent="0.25">
      <c r="A106" s="53" t="s">
        <v>172</v>
      </c>
      <c r="B106" s="81" t="s">
        <v>143</v>
      </c>
      <c r="C106" s="55" t="s">
        <v>287</v>
      </c>
      <c r="D106" s="56">
        <v>230000</v>
      </c>
      <c r="E106" s="82">
        <v>207286.5</v>
      </c>
      <c r="F106" s="83">
        <f t="shared" si="2"/>
        <v>22713.5</v>
      </c>
    </row>
    <row r="107" spans="1:6" ht="55.2" customHeight="1" x14ac:dyDescent="0.25">
      <c r="A107" s="53" t="s">
        <v>288</v>
      </c>
      <c r="B107" s="81" t="s">
        <v>143</v>
      </c>
      <c r="C107" s="55" t="s">
        <v>289</v>
      </c>
      <c r="D107" s="56">
        <v>15000</v>
      </c>
      <c r="E107" s="82">
        <v>15000</v>
      </c>
      <c r="F107" s="83" t="str">
        <f t="shared" si="2"/>
        <v>-</v>
      </c>
    </row>
    <row r="108" spans="1:6" ht="175.2" customHeight="1" x14ac:dyDescent="0.25">
      <c r="A108" s="84" t="s">
        <v>290</v>
      </c>
      <c r="B108" s="81" t="s">
        <v>143</v>
      </c>
      <c r="C108" s="55" t="s">
        <v>291</v>
      </c>
      <c r="D108" s="56">
        <v>15000</v>
      </c>
      <c r="E108" s="82">
        <v>15000</v>
      </c>
      <c r="F108" s="83" t="str">
        <f t="shared" si="2"/>
        <v>-</v>
      </c>
    </row>
    <row r="109" spans="1:6" ht="62.4" customHeight="1" x14ac:dyDescent="0.25">
      <c r="A109" s="53" t="s">
        <v>168</v>
      </c>
      <c r="B109" s="81" t="s">
        <v>143</v>
      </c>
      <c r="C109" s="55" t="s">
        <v>292</v>
      </c>
      <c r="D109" s="56">
        <v>15000</v>
      </c>
      <c r="E109" s="82">
        <v>15000</v>
      </c>
      <c r="F109" s="83" t="str">
        <f t="shared" si="2"/>
        <v>-</v>
      </c>
    </row>
    <row r="110" spans="1:6" ht="72" customHeight="1" x14ac:dyDescent="0.25">
      <c r="A110" s="53" t="s">
        <v>170</v>
      </c>
      <c r="B110" s="81" t="s">
        <v>143</v>
      </c>
      <c r="C110" s="55" t="s">
        <v>293</v>
      </c>
      <c r="D110" s="56">
        <v>15000</v>
      </c>
      <c r="E110" s="82">
        <v>15000</v>
      </c>
      <c r="F110" s="83" t="str">
        <f t="shared" si="2"/>
        <v>-</v>
      </c>
    </row>
    <row r="111" spans="1:6" ht="39.6" customHeight="1" x14ac:dyDescent="0.25">
      <c r="A111" s="53" t="s">
        <v>172</v>
      </c>
      <c r="B111" s="81" t="s">
        <v>143</v>
      </c>
      <c r="C111" s="55" t="s">
        <v>294</v>
      </c>
      <c r="D111" s="56">
        <v>15000</v>
      </c>
      <c r="E111" s="82">
        <v>15000</v>
      </c>
      <c r="F111" s="83" t="str">
        <f t="shared" ref="F111:F142" si="3">IF(OR(D111="-",IF(E111="-",0,E111)&gt;=IF(D111="-",0,D111)),"-",IF(D111="-",0,D111)-IF(E111="-",0,E111))</f>
        <v>-</v>
      </c>
    </row>
    <row r="112" spans="1:6" ht="15" x14ac:dyDescent="0.25">
      <c r="A112" s="53" t="s">
        <v>295</v>
      </c>
      <c r="B112" s="81" t="s">
        <v>143</v>
      </c>
      <c r="C112" s="55" t="s">
        <v>296</v>
      </c>
      <c r="D112" s="56">
        <v>5151700</v>
      </c>
      <c r="E112" s="82">
        <v>5052375.3099999996</v>
      </c>
      <c r="F112" s="83">
        <f t="shared" si="3"/>
        <v>99324.69000000041</v>
      </c>
    </row>
    <row r="113" spans="1:6" ht="15" x14ac:dyDescent="0.25">
      <c r="A113" s="53" t="s">
        <v>297</v>
      </c>
      <c r="B113" s="81" t="s">
        <v>143</v>
      </c>
      <c r="C113" s="55" t="s">
        <v>298</v>
      </c>
      <c r="D113" s="56">
        <v>150000</v>
      </c>
      <c r="E113" s="82">
        <v>146160</v>
      </c>
      <c r="F113" s="83">
        <f t="shared" si="3"/>
        <v>3840</v>
      </c>
    </row>
    <row r="114" spans="1:6" ht="67.8" customHeight="1" x14ac:dyDescent="0.25">
      <c r="A114" s="53" t="s">
        <v>176</v>
      </c>
      <c r="B114" s="81" t="s">
        <v>143</v>
      </c>
      <c r="C114" s="55" t="s">
        <v>299</v>
      </c>
      <c r="D114" s="56">
        <v>150000</v>
      </c>
      <c r="E114" s="82">
        <v>146160</v>
      </c>
      <c r="F114" s="83">
        <f t="shared" si="3"/>
        <v>3840</v>
      </c>
    </row>
    <row r="115" spans="1:6" ht="37.200000000000003" customHeight="1" x14ac:dyDescent="0.25">
      <c r="A115" s="53" t="s">
        <v>178</v>
      </c>
      <c r="B115" s="81" t="s">
        <v>143</v>
      </c>
      <c r="C115" s="55" t="s">
        <v>300</v>
      </c>
      <c r="D115" s="56">
        <v>150000</v>
      </c>
      <c r="E115" s="82">
        <v>146160</v>
      </c>
      <c r="F115" s="83">
        <f t="shared" si="3"/>
        <v>3840</v>
      </c>
    </row>
    <row r="116" spans="1:6" ht="132" customHeight="1" x14ac:dyDescent="0.25">
      <c r="A116" s="84" t="s">
        <v>301</v>
      </c>
      <c r="B116" s="81" t="s">
        <v>143</v>
      </c>
      <c r="C116" s="55" t="s">
        <v>302</v>
      </c>
      <c r="D116" s="56">
        <v>150000</v>
      </c>
      <c r="E116" s="82">
        <v>146160</v>
      </c>
      <c r="F116" s="83">
        <f t="shared" si="3"/>
        <v>3840</v>
      </c>
    </row>
    <row r="117" spans="1:6" ht="55.8" customHeight="1" x14ac:dyDescent="0.25">
      <c r="A117" s="53" t="s">
        <v>168</v>
      </c>
      <c r="B117" s="81" t="s">
        <v>143</v>
      </c>
      <c r="C117" s="55" t="s">
        <v>303</v>
      </c>
      <c r="D117" s="56">
        <v>150000</v>
      </c>
      <c r="E117" s="82">
        <v>146160</v>
      </c>
      <c r="F117" s="83">
        <f t="shared" si="3"/>
        <v>3840</v>
      </c>
    </row>
    <row r="118" spans="1:6" ht="58.2" customHeight="1" x14ac:dyDescent="0.25">
      <c r="A118" s="53" t="s">
        <v>170</v>
      </c>
      <c r="B118" s="81" t="s">
        <v>143</v>
      </c>
      <c r="C118" s="55" t="s">
        <v>304</v>
      </c>
      <c r="D118" s="56">
        <v>150000</v>
      </c>
      <c r="E118" s="82">
        <v>146160</v>
      </c>
      <c r="F118" s="83">
        <f t="shared" si="3"/>
        <v>3840</v>
      </c>
    </row>
    <row r="119" spans="1:6" ht="36" customHeight="1" x14ac:dyDescent="0.25">
      <c r="A119" s="53" t="s">
        <v>172</v>
      </c>
      <c r="B119" s="81" t="s">
        <v>143</v>
      </c>
      <c r="C119" s="55" t="s">
        <v>305</v>
      </c>
      <c r="D119" s="56">
        <v>150000</v>
      </c>
      <c r="E119" s="82">
        <v>146160</v>
      </c>
      <c r="F119" s="83">
        <f t="shared" si="3"/>
        <v>3840</v>
      </c>
    </row>
    <row r="120" spans="1:6" ht="45" customHeight="1" x14ac:dyDescent="0.25">
      <c r="A120" s="53" t="s">
        <v>306</v>
      </c>
      <c r="B120" s="81" t="s">
        <v>143</v>
      </c>
      <c r="C120" s="55" t="s">
        <v>307</v>
      </c>
      <c r="D120" s="56">
        <v>4893300</v>
      </c>
      <c r="E120" s="82">
        <v>4893215.3099999996</v>
      </c>
      <c r="F120" s="83">
        <f t="shared" si="3"/>
        <v>84.690000000409782</v>
      </c>
    </row>
    <row r="121" spans="1:6" ht="58.8" customHeight="1" x14ac:dyDescent="0.25">
      <c r="A121" s="53" t="s">
        <v>308</v>
      </c>
      <c r="B121" s="81" t="s">
        <v>143</v>
      </c>
      <c r="C121" s="55" t="s">
        <v>309</v>
      </c>
      <c r="D121" s="56">
        <v>4893300</v>
      </c>
      <c r="E121" s="82">
        <v>4893215.3099999996</v>
      </c>
      <c r="F121" s="83">
        <f t="shared" si="3"/>
        <v>84.690000000409782</v>
      </c>
    </row>
    <row r="122" spans="1:6" ht="58.2" customHeight="1" x14ac:dyDescent="0.25">
      <c r="A122" s="53" t="s">
        <v>310</v>
      </c>
      <c r="B122" s="81" t="s">
        <v>143</v>
      </c>
      <c r="C122" s="55" t="s">
        <v>311</v>
      </c>
      <c r="D122" s="56">
        <v>4893300</v>
      </c>
      <c r="E122" s="82">
        <v>4893215.3099999996</v>
      </c>
      <c r="F122" s="83">
        <f t="shared" si="3"/>
        <v>84.690000000409782</v>
      </c>
    </row>
    <row r="123" spans="1:6" ht="150" x14ac:dyDescent="0.25">
      <c r="A123" s="84" t="s">
        <v>312</v>
      </c>
      <c r="B123" s="81" t="s">
        <v>143</v>
      </c>
      <c r="C123" s="55" t="s">
        <v>313</v>
      </c>
      <c r="D123" s="56">
        <v>4893300</v>
      </c>
      <c r="E123" s="82">
        <v>4893215.3099999996</v>
      </c>
      <c r="F123" s="83">
        <f t="shared" si="3"/>
        <v>84.690000000409782</v>
      </c>
    </row>
    <row r="124" spans="1:6" ht="57" customHeight="1" x14ac:dyDescent="0.25">
      <c r="A124" s="53" t="s">
        <v>168</v>
      </c>
      <c r="B124" s="81" t="s">
        <v>143</v>
      </c>
      <c r="C124" s="55" t="s">
        <v>314</v>
      </c>
      <c r="D124" s="56">
        <v>4893300</v>
      </c>
      <c r="E124" s="82">
        <v>4893215.3099999996</v>
      </c>
      <c r="F124" s="83">
        <f t="shared" si="3"/>
        <v>84.690000000409782</v>
      </c>
    </row>
    <row r="125" spans="1:6" ht="68.400000000000006" customHeight="1" x14ac:dyDescent="0.25">
      <c r="A125" s="53" t="s">
        <v>170</v>
      </c>
      <c r="B125" s="81" t="s">
        <v>143</v>
      </c>
      <c r="C125" s="55" t="s">
        <v>315</v>
      </c>
      <c r="D125" s="56">
        <v>4893300</v>
      </c>
      <c r="E125" s="82">
        <v>4893215.3099999996</v>
      </c>
      <c r="F125" s="83">
        <f t="shared" si="3"/>
        <v>84.690000000409782</v>
      </c>
    </row>
    <row r="126" spans="1:6" ht="39.6" customHeight="1" x14ac:dyDescent="0.25">
      <c r="A126" s="53" t="s">
        <v>172</v>
      </c>
      <c r="B126" s="81" t="s">
        <v>143</v>
      </c>
      <c r="C126" s="55" t="s">
        <v>316</v>
      </c>
      <c r="D126" s="56">
        <v>4893300</v>
      </c>
      <c r="E126" s="82">
        <v>4893215.3099999996</v>
      </c>
      <c r="F126" s="83">
        <f t="shared" si="3"/>
        <v>84.690000000409782</v>
      </c>
    </row>
    <row r="127" spans="1:6" ht="48.6" customHeight="1" x14ac:dyDescent="0.25">
      <c r="A127" s="53" t="s">
        <v>317</v>
      </c>
      <c r="B127" s="81" t="s">
        <v>143</v>
      </c>
      <c r="C127" s="55" t="s">
        <v>318</v>
      </c>
      <c r="D127" s="56">
        <v>108400</v>
      </c>
      <c r="E127" s="82">
        <v>13000</v>
      </c>
      <c r="F127" s="83">
        <f t="shared" si="3"/>
        <v>95400</v>
      </c>
    </row>
    <row r="128" spans="1:6" ht="53.4" customHeight="1" x14ac:dyDescent="0.25">
      <c r="A128" s="53" t="s">
        <v>176</v>
      </c>
      <c r="B128" s="81" t="s">
        <v>143</v>
      </c>
      <c r="C128" s="55" t="s">
        <v>319</v>
      </c>
      <c r="D128" s="56">
        <v>108400</v>
      </c>
      <c r="E128" s="82">
        <v>13000</v>
      </c>
      <c r="F128" s="83">
        <f t="shared" si="3"/>
        <v>95400</v>
      </c>
    </row>
    <row r="129" spans="1:6" ht="15" x14ac:dyDescent="0.25">
      <c r="A129" s="53" t="s">
        <v>178</v>
      </c>
      <c r="B129" s="81" t="s">
        <v>143</v>
      </c>
      <c r="C129" s="55" t="s">
        <v>320</v>
      </c>
      <c r="D129" s="56">
        <v>108400</v>
      </c>
      <c r="E129" s="82">
        <v>13000</v>
      </c>
      <c r="F129" s="83">
        <f t="shared" si="3"/>
        <v>95400</v>
      </c>
    </row>
    <row r="130" spans="1:6" ht="120" x14ac:dyDescent="0.25">
      <c r="A130" s="53" t="s">
        <v>253</v>
      </c>
      <c r="B130" s="81" t="s">
        <v>143</v>
      </c>
      <c r="C130" s="55" t="s">
        <v>321</v>
      </c>
      <c r="D130" s="56">
        <v>108400</v>
      </c>
      <c r="E130" s="82">
        <v>13000</v>
      </c>
      <c r="F130" s="83">
        <f t="shared" si="3"/>
        <v>95400</v>
      </c>
    </row>
    <row r="131" spans="1:6" ht="55.8" customHeight="1" x14ac:dyDescent="0.25">
      <c r="A131" s="53" t="s">
        <v>168</v>
      </c>
      <c r="B131" s="81" t="s">
        <v>143</v>
      </c>
      <c r="C131" s="55" t="s">
        <v>322</v>
      </c>
      <c r="D131" s="56">
        <v>108400</v>
      </c>
      <c r="E131" s="82">
        <v>13000</v>
      </c>
      <c r="F131" s="83">
        <f t="shared" si="3"/>
        <v>95400</v>
      </c>
    </row>
    <row r="132" spans="1:6" ht="59.4" customHeight="1" x14ac:dyDescent="0.25">
      <c r="A132" s="53" t="s">
        <v>170</v>
      </c>
      <c r="B132" s="81" t="s">
        <v>143</v>
      </c>
      <c r="C132" s="55" t="s">
        <v>323</v>
      </c>
      <c r="D132" s="56">
        <v>108400</v>
      </c>
      <c r="E132" s="82">
        <v>13000</v>
      </c>
      <c r="F132" s="83">
        <f t="shared" si="3"/>
        <v>95400</v>
      </c>
    </row>
    <row r="133" spans="1:6" ht="42.6" customHeight="1" x14ac:dyDescent="0.25">
      <c r="A133" s="53" t="s">
        <v>172</v>
      </c>
      <c r="B133" s="81" t="s">
        <v>143</v>
      </c>
      <c r="C133" s="55" t="s">
        <v>324</v>
      </c>
      <c r="D133" s="56">
        <v>108400</v>
      </c>
      <c r="E133" s="82">
        <v>13000</v>
      </c>
      <c r="F133" s="83">
        <f t="shared" si="3"/>
        <v>95400</v>
      </c>
    </row>
    <row r="134" spans="1:6" ht="41.4" customHeight="1" x14ac:dyDescent="0.25">
      <c r="A134" s="53" t="s">
        <v>325</v>
      </c>
      <c r="B134" s="81" t="s">
        <v>143</v>
      </c>
      <c r="C134" s="55" t="s">
        <v>326</v>
      </c>
      <c r="D134" s="56">
        <v>6943900</v>
      </c>
      <c r="E134" s="82">
        <v>6403921.75</v>
      </c>
      <c r="F134" s="83">
        <f t="shared" si="3"/>
        <v>539978.25</v>
      </c>
    </row>
    <row r="135" spans="1:6" ht="40.799999999999997" customHeight="1" x14ac:dyDescent="0.25">
      <c r="A135" s="53" t="s">
        <v>327</v>
      </c>
      <c r="B135" s="81" t="s">
        <v>143</v>
      </c>
      <c r="C135" s="55" t="s">
        <v>328</v>
      </c>
      <c r="D135" s="56">
        <v>6943900</v>
      </c>
      <c r="E135" s="82">
        <v>6403921.75</v>
      </c>
      <c r="F135" s="83">
        <f t="shared" si="3"/>
        <v>539978.25</v>
      </c>
    </row>
    <row r="136" spans="1:6" ht="79.2" customHeight="1" x14ac:dyDescent="0.25">
      <c r="A136" s="53" t="s">
        <v>329</v>
      </c>
      <c r="B136" s="81" t="s">
        <v>143</v>
      </c>
      <c r="C136" s="55" t="s">
        <v>330</v>
      </c>
      <c r="D136" s="56">
        <v>6943900</v>
      </c>
      <c r="E136" s="82">
        <v>6403921.75</v>
      </c>
      <c r="F136" s="83">
        <f t="shared" si="3"/>
        <v>539978.25</v>
      </c>
    </row>
    <row r="137" spans="1:6" ht="55.8" customHeight="1" x14ac:dyDescent="0.25">
      <c r="A137" s="53" t="s">
        <v>331</v>
      </c>
      <c r="B137" s="81" t="s">
        <v>143</v>
      </c>
      <c r="C137" s="55" t="s">
        <v>332</v>
      </c>
      <c r="D137" s="56">
        <v>6943900</v>
      </c>
      <c r="E137" s="82">
        <v>6403921.75</v>
      </c>
      <c r="F137" s="83">
        <f t="shared" si="3"/>
        <v>539978.25</v>
      </c>
    </row>
    <row r="138" spans="1:6" ht="163.80000000000001" customHeight="1" x14ac:dyDescent="0.25">
      <c r="A138" s="84" t="s">
        <v>333</v>
      </c>
      <c r="B138" s="81" t="s">
        <v>143</v>
      </c>
      <c r="C138" s="55" t="s">
        <v>334</v>
      </c>
      <c r="D138" s="56">
        <v>2318900</v>
      </c>
      <c r="E138" s="82">
        <v>1891252.57</v>
      </c>
      <c r="F138" s="83">
        <f t="shared" si="3"/>
        <v>427647.42999999993</v>
      </c>
    </row>
    <row r="139" spans="1:6" ht="55.2" customHeight="1" x14ac:dyDescent="0.25">
      <c r="A139" s="53" t="s">
        <v>168</v>
      </c>
      <c r="B139" s="81" t="s">
        <v>143</v>
      </c>
      <c r="C139" s="55" t="s">
        <v>335</v>
      </c>
      <c r="D139" s="56">
        <v>2318900</v>
      </c>
      <c r="E139" s="82">
        <v>1891252.57</v>
      </c>
      <c r="F139" s="83">
        <f t="shared" si="3"/>
        <v>427647.42999999993</v>
      </c>
    </row>
    <row r="140" spans="1:6" ht="55.2" customHeight="1" x14ac:dyDescent="0.25">
      <c r="A140" s="53" t="s">
        <v>170</v>
      </c>
      <c r="B140" s="81" t="s">
        <v>143</v>
      </c>
      <c r="C140" s="55" t="s">
        <v>336</v>
      </c>
      <c r="D140" s="56">
        <v>2318900</v>
      </c>
      <c r="E140" s="82">
        <v>1891252.57</v>
      </c>
      <c r="F140" s="83">
        <f t="shared" si="3"/>
        <v>427647.42999999993</v>
      </c>
    </row>
    <row r="141" spans="1:6" ht="40.799999999999997" customHeight="1" x14ac:dyDescent="0.25">
      <c r="A141" s="53" t="s">
        <v>172</v>
      </c>
      <c r="B141" s="81" t="s">
        <v>143</v>
      </c>
      <c r="C141" s="55" t="s">
        <v>337</v>
      </c>
      <c r="D141" s="56">
        <v>900000</v>
      </c>
      <c r="E141" s="82">
        <v>809525.66</v>
      </c>
      <c r="F141" s="83">
        <f t="shared" si="3"/>
        <v>90474.339999999967</v>
      </c>
    </row>
    <row r="142" spans="1:6" ht="39" customHeight="1" x14ac:dyDescent="0.25">
      <c r="A142" s="53" t="s">
        <v>174</v>
      </c>
      <c r="B142" s="81" t="s">
        <v>143</v>
      </c>
      <c r="C142" s="55" t="s">
        <v>338</v>
      </c>
      <c r="D142" s="56">
        <v>1418900</v>
      </c>
      <c r="E142" s="82">
        <v>1081726.9099999999</v>
      </c>
      <c r="F142" s="83">
        <f t="shared" si="3"/>
        <v>337173.09000000008</v>
      </c>
    </row>
    <row r="143" spans="1:6" ht="201.6" customHeight="1" x14ac:dyDescent="0.25">
      <c r="A143" s="84" t="s">
        <v>339</v>
      </c>
      <c r="B143" s="81" t="s">
        <v>143</v>
      </c>
      <c r="C143" s="55" t="s">
        <v>340</v>
      </c>
      <c r="D143" s="56">
        <v>225000</v>
      </c>
      <c r="E143" s="82">
        <v>206649.1</v>
      </c>
      <c r="F143" s="83">
        <f t="shared" ref="F143:F174" si="4">IF(OR(D143="-",IF(E143="-",0,E143)&gt;=IF(D143="-",0,D143)),"-",IF(D143="-",0,D143)-IF(E143="-",0,E143))</f>
        <v>18350.899999999994</v>
      </c>
    </row>
    <row r="144" spans="1:6" ht="61.2" customHeight="1" x14ac:dyDescent="0.25">
      <c r="A144" s="53" t="s">
        <v>168</v>
      </c>
      <c r="B144" s="81" t="s">
        <v>143</v>
      </c>
      <c r="C144" s="55" t="s">
        <v>341</v>
      </c>
      <c r="D144" s="56">
        <v>225000</v>
      </c>
      <c r="E144" s="82">
        <v>206649.1</v>
      </c>
      <c r="F144" s="83">
        <f t="shared" si="4"/>
        <v>18350.899999999994</v>
      </c>
    </row>
    <row r="145" spans="1:6" ht="52.8" customHeight="1" x14ac:dyDescent="0.25">
      <c r="A145" s="53" t="s">
        <v>170</v>
      </c>
      <c r="B145" s="81" t="s">
        <v>143</v>
      </c>
      <c r="C145" s="55" t="s">
        <v>342</v>
      </c>
      <c r="D145" s="56">
        <v>225000</v>
      </c>
      <c r="E145" s="82">
        <v>206649.1</v>
      </c>
      <c r="F145" s="83">
        <f t="shared" si="4"/>
        <v>18350.899999999994</v>
      </c>
    </row>
    <row r="146" spans="1:6" ht="39.6" customHeight="1" x14ac:dyDescent="0.25">
      <c r="A146" s="53" t="s">
        <v>172</v>
      </c>
      <c r="B146" s="81" t="s">
        <v>143</v>
      </c>
      <c r="C146" s="55" t="s">
        <v>343</v>
      </c>
      <c r="D146" s="56">
        <v>225000</v>
      </c>
      <c r="E146" s="82">
        <v>206649.1</v>
      </c>
      <c r="F146" s="83">
        <f t="shared" si="4"/>
        <v>18350.899999999994</v>
      </c>
    </row>
    <row r="147" spans="1:6" ht="142.80000000000001" customHeight="1" x14ac:dyDescent="0.25">
      <c r="A147" s="84" t="s">
        <v>344</v>
      </c>
      <c r="B147" s="81" t="s">
        <v>143</v>
      </c>
      <c r="C147" s="55" t="s">
        <v>345</v>
      </c>
      <c r="D147" s="56">
        <v>4400000</v>
      </c>
      <c r="E147" s="82">
        <v>4306020.08</v>
      </c>
      <c r="F147" s="83">
        <f t="shared" si="4"/>
        <v>93979.919999999925</v>
      </c>
    </row>
    <row r="148" spans="1:6" ht="58.2" customHeight="1" x14ac:dyDescent="0.25">
      <c r="A148" s="53" t="s">
        <v>168</v>
      </c>
      <c r="B148" s="81" t="s">
        <v>143</v>
      </c>
      <c r="C148" s="55" t="s">
        <v>346</v>
      </c>
      <c r="D148" s="56">
        <v>4400000</v>
      </c>
      <c r="E148" s="82">
        <v>4306020.08</v>
      </c>
      <c r="F148" s="83">
        <f t="shared" si="4"/>
        <v>93979.919999999925</v>
      </c>
    </row>
    <row r="149" spans="1:6" ht="56.4" customHeight="1" x14ac:dyDescent="0.25">
      <c r="A149" s="53" t="s">
        <v>170</v>
      </c>
      <c r="B149" s="81" t="s">
        <v>143</v>
      </c>
      <c r="C149" s="55" t="s">
        <v>347</v>
      </c>
      <c r="D149" s="56">
        <v>4400000</v>
      </c>
      <c r="E149" s="82">
        <v>4306020.08</v>
      </c>
      <c r="F149" s="83">
        <f t="shared" si="4"/>
        <v>93979.919999999925</v>
      </c>
    </row>
    <row r="150" spans="1:6" ht="39.6" customHeight="1" x14ac:dyDescent="0.25">
      <c r="A150" s="53" t="s">
        <v>172</v>
      </c>
      <c r="B150" s="81" t="s">
        <v>143</v>
      </c>
      <c r="C150" s="55" t="s">
        <v>348</v>
      </c>
      <c r="D150" s="56">
        <v>4400000</v>
      </c>
      <c r="E150" s="82">
        <v>4306020.08</v>
      </c>
      <c r="F150" s="83">
        <f t="shared" si="4"/>
        <v>93979.919999999925</v>
      </c>
    </row>
    <row r="151" spans="1:6" ht="15" x14ac:dyDescent="0.25">
      <c r="A151" s="53" t="s">
        <v>349</v>
      </c>
      <c r="B151" s="81" t="s">
        <v>143</v>
      </c>
      <c r="C151" s="55" t="s">
        <v>350</v>
      </c>
      <c r="D151" s="56">
        <v>25000</v>
      </c>
      <c r="E151" s="82">
        <v>20044</v>
      </c>
      <c r="F151" s="83">
        <f t="shared" si="4"/>
        <v>4956</v>
      </c>
    </row>
    <row r="152" spans="1:6" ht="61.8" customHeight="1" x14ac:dyDescent="0.25">
      <c r="A152" s="53" t="s">
        <v>351</v>
      </c>
      <c r="B152" s="81" t="s">
        <v>143</v>
      </c>
      <c r="C152" s="55" t="s">
        <v>352</v>
      </c>
      <c r="D152" s="56">
        <v>25000</v>
      </c>
      <c r="E152" s="82">
        <v>20044</v>
      </c>
      <c r="F152" s="83">
        <f t="shared" si="4"/>
        <v>4956</v>
      </c>
    </row>
    <row r="153" spans="1:6" ht="61.2" customHeight="1" x14ac:dyDescent="0.25">
      <c r="A153" s="53" t="s">
        <v>227</v>
      </c>
      <c r="B153" s="81" t="s">
        <v>143</v>
      </c>
      <c r="C153" s="55" t="s">
        <v>353</v>
      </c>
      <c r="D153" s="56">
        <v>25000</v>
      </c>
      <c r="E153" s="82">
        <v>20044</v>
      </c>
      <c r="F153" s="83">
        <f t="shared" si="4"/>
        <v>4956</v>
      </c>
    </row>
    <row r="154" spans="1:6" ht="61.8" customHeight="1" x14ac:dyDescent="0.25">
      <c r="A154" s="53" t="s">
        <v>229</v>
      </c>
      <c r="B154" s="81" t="s">
        <v>143</v>
      </c>
      <c r="C154" s="55" t="s">
        <v>354</v>
      </c>
      <c r="D154" s="56">
        <v>25000</v>
      </c>
      <c r="E154" s="82">
        <v>20044</v>
      </c>
      <c r="F154" s="83">
        <f t="shared" si="4"/>
        <v>4956</v>
      </c>
    </row>
    <row r="155" spans="1:6" ht="131.4" customHeight="1" x14ac:dyDescent="0.25">
      <c r="A155" s="84" t="s">
        <v>355</v>
      </c>
      <c r="B155" s="81" t="s">
        <v>143</v>
      </c>
      <c r="C155" s="55" t="s">
        <v>356</v>
      </c>
      <c r="D155" s="56">
        <v>25000</v>
      </c>
      <c r="E155" s="82">
        <v>20044</v>
      </c>
      <c r="F155" s="83">
        <f t="shared" si="4"/>
        <v>4956</v>
      </c>
    </row>
    <row r="156" spans="1:6" ht="54" customHeight="1" x14ac:dyDescent="0.25">
      <c r="A156" s="53" t="s">
        <v>168</v>
      </c>
      <c r="B156" s="81" t="s">
        <v>143</v>
      </c>
      <c r="C156" s="55" t="s">
        <v>357</v>
      </c>
      <c r="D156" s="56">
        <v>25000</v>
      </c>
      <c r="E156" s="82">
        <v>20044</v>
      </c>
      <c r="F156" s="83">
        <f t="shared" si="4"/>
        <v>4956</v>
      </c>
    </row>
    <row r="157" spans="1:6" ht="58.2" customHeight="1" x14ac:dyDescent="0.25">
      <c r="A157" s="53" t="s">
        <v>170</v>
      </c>
      <c r="B157" s="81" t="s">
        <v>143</v>
      </c>
      <c r="C157" s="55" t="s">
        <v>358</v>
      </c>
      <c r="D157" s="56">
        <v>25000</v>
      </c>
      <c r="E157" s="82">
        <v>20044</v>
      </c>
      <c r="F157" s="83">
        <f t="shared" si="4"/>
        <v>4956</v>
      </c>
    </row>
    <row r="158" spans="1:6" ht="36.6" customHeight="1" x14ac:dyDescent="0.25">
      <c r="A158" s="53" t="s">
        <v>172</v>
      </c>
      <c r="B158" s="81" t="s">
        <v>143</v>
      </c>
      <c r="C158" s="55" t="s">
        <v>359</v>
      </c>
      <c r="D158" s="56">
        <v>25000</v>
      </c>
      <c r="E158" s="82">
        <v>20044</v>
      </c>
      <c r="F158" s="83">
        <f t="shared" si="4"/>
        <v>4956</v>
      </c>
    </row>
    <row r="159" spans="1:6" ht="42" customHeight="1" x14ac:dyDescent="0.25">
      <c r="A159" s="53" t="s">
        <v>360</v>
      </c>
      <c r="B159" s="81" t="s">
        <v>143</v>
      </c>
      <c r="C159" s="55" t="s">
        <v>361</v>
      </c>
      <c r="D159" s="56">
        <v>212171200</v>
      </c>
      <c r="E159" s="82">
        <v>146452267.40000001</v>
      </c>
      <c r="F159" s="83">
        <f t="shared" si="4"/>
        <v>65718932.599999994</v>
      </c>
    </row>
    <row r="160" spans="1:6" ht="43.2" customHeight="1" x14ac:dyDescent="0.25">
      <c r="A160" s="53" t="s">
        <v>362</v>
      </c>
      <c r="B160" s="81" t="s">
        <v>143</v>
      </c>
      <c r="C160" s="55" t="s">
        <v>363</v>
      </c>
      <c r="D160" s="56">
        <v>212171200</v>
      </c>
      <c r="E160" s="82">
        <v>146452267.40000001</v>
      </c>
      <c r="F160" s="83">
        <f t="shared" si="4"/>
        <v>65718932.599999994</v>
      </c>
    </row>
    <row r="161" spans="1:6" ht="60" customHeight="1" x14ac:dyDescent="0.25">
      <c r="A161" s="53" t="s">
        <v>364</v>
      </c>
      <c r="B161" s="81" t="s">
        <v>143</v>
      </c>
      <c r="C161" s="55" t="s">
        <v>365</v>
      </c>
      <c r="D161" s="56">
        <v>212171200</v>
      </c>
      <c r="E161" s="82">
        <v>146452267.40000001</v>
      </c>
      <c r="F161" s="83">
        <f t="shared" si="4"/>
        <v>65718932.599999994</v>
      </c>
    </row>
    <row r="162" spans="1:6" ht="40.200000000000003" customHeight="1" x14ac:dyDescent="0.25">
      <c r="A162" s="53" t="s">
        <v>366</v>
      </c>
      <c r="B162" s="81" t="s">
        <v>143</v>
      </c>
      <c r="C162" s="55" t="s">
        <v>367</v>
      </c>
      <c r="D162" s="56">
        <v>212171200</v>
      </c>
      <c r="E162" s="82">
        <v>146452267.40000001</v>
      </c>
      <c r="F162" s="83">
        <f t="shared" si="4"/>
        <v>65718932.599999994</v>
      </c>
    </row>
    <row r="163" spans="1:6" ht="122.4" customHeight="1" x14ac:dyDescent="0.25">
      <c r="A163" s="53" t="s">
        <v>368</v>
      </c>
      <c r="B163" s="81" t="s">
        <v>143</v>
      </c>
      <c r="C163" s="55" t="s">
        <v>369</v>
      </c>
      <c r="D163" s="56">
        <v>12418100</v>
      </c>
      <c r="E163" s="82">
        <v>6959960.0300000003</v>
      </c>
      <c r="F163" s="83">
        <f t="shared" si="4"/>
        <v>5458139.9699999997</v>
      </c>
    </row>
    <row r="164" spans="1:6" ht="54" customHeight="1" x14ac:dyDescent="0.25">
      <c r="A164" s="53" t="s">
        <v>370</v>
      </c>
      <c r="B164" s="81" t="s">
        <v>143</v>
      </c>
      <c r="C164" s="55" t="s">
        <v>371</v>
      </c>
      <c r="D164" s="56">
        <v>12418100</v>
      </c>
      <c r="E164" s="82">
        <v>6959960.0300000003</v>
      </c>
      <c r="F164" s="83">
        <f t="shared" si="4"/>
        <v>5458139.9699999997</v>
      </c>
    </row>
    <row r="165" spans="1:6" ht="37.200000000000003" customHeight="1" x14ac:dyDescent="0.25">
      <c r="A165" s="53" t="s">
        <v>372</v>
      </c>
      <c r="B165" s="81" t="s">
        <v>143</v>
      </c>
      <c r="C165" s="55" t="s">
        <v>373</v>
      </c>
      <c r="D165" s="56">
        <v>12418100</v>
      </c>
      <c r="E165" s="82">
        <v>6959960.0300000003</v>
      </c>
      <c r="F165" s="83">
        <f t="shared" si="4"/>
        <v>5458139.9699999997</v>
      </c>
    </row>
    <row r="166" spans="1:6" ht="100.2" customHeight="1" x14ac:dyDescent="0.25">
      <c r="A166" s="53" t="s">
        <v>374</v>
      </c>
      <c r="B166" s="81" t="s">
        <v>143</v>
      </c>
      <c r="C166" s="55" t="s">
        <v>375</v>
      </c>
      <c r="D166" s="56">
        <v>8461600</v>
      </c>
      <c r="E166" s="82">
        <v>6959960.0300000003</v>
      </c>
      <c r="F166" s="83">
        <f t="shared" si="4"/>
        <v>1501639.9699999997</v>
      </c>
    </row>
    <row r="167" spans="1:6" ht="43.8" customHeight="1" x14ac:dyDescent="0.25">
      <c r="A167" s="53" t="s">
        <v>376</v>
      </c>
      <c r="B167" s="81" t="s">
        <v>143</v>
      </c>
      <c r="C167" s="55" t="s">
        <v>377</v>
      </c>
      <c r="D167" s="56">
        <v>3956500</v>
      </c>
      <c r="E167" s="82" t="s">
        <v>43</v>
      </c>
      <c r="F167" s="83">
        <f t="shared" si="4"/>
        <v>3956500</v>
      </c>
    </row>
    <row r="168" spans="1:6" ht="40.200000000000003" customHeight="1" x14ac:dyDescent="0.25">
      <c r="A168" s="53" t="s">
        <v>378</v>
      </c>
      <c r="B168" s="81" t="s">
        <v>143</v>
      </c>
      <c r="C168" s="55" t="s">
        <v>379</v>
      </c>
      <c r="D168" s="56">
        <v>143332600</v>
      </c>
      <c r="E168" s="82">
        <v>139492307.37</v>
      </c>
      <c r="F168" s="83">
        <f t="shared" si="4"/>
        <v>3840292.6299999952</v>
      </c>
    </row>
    <row r="169" spans="1:6" ht="61.8" customHeight="1" x14ac:dyDescent="0.25">
      <c r="A169" s="53" t="s">
        <v>168</v>
      </c>
      <c r="B169" s="81" t="s">
        <v>143</v>
      </c>
      <c r="C169" s="55" t="s">
        <v>380</v>
      </c>
      <c r="D169" s="56">
        <v>220400</v>
      </c>
      <c r="E169" s="82" t="s">
        <v>43</v>
      </c>
      <c r="F169" s="83">
        <f t="shared" si="4"/>
        <v>220400</v>
      </c>
    </row>
    <row r="170" spans="1:6" ht="63.6" customHeight="1" x14ac:dyDescent="0.25">
      <c r="A170" s="53" t="s">
        <v>170</v>
      </c>
      <c r="B170" s="81" t="s">
        <v>143</v>
      </c>
      <c r="C170" s="55" t="s">
        <v>381</v>
      </c>
      <c r="D170" s="56">
        <v>220400</v>
      </c>
      <c r="E170" s="82" t="s">
        <v>43</v>
      </c>
      <c r="F170" s="83">
        <f t="shared" si="4"/>
        <v>220400</v>
      </c>
    </row>
    <row r="171" spans="1:6" ht="39" customHeight="1" x14ac:dyDescent="0.25">
      <c r="A171" s="53" t="s">
        <v>172</v>
      </c>
      <c r="B171" s="81" t="s">
        <v>143</v>
      </c>
      <c r="C171" s="55" t="s">
        <v>382</v>
      </c>
      <c r="D171" s="56">
        <v>220400</v>
      </c>
      <c r="E171" s="82" t="s">
        <v>43</v>
      </c>
      <c r="F171" s="83">
        <f t="shared" si="4"/>
        <v>220400</v>
      </c>
    </row>
    <row r="172" spans="1:6" ht="56.4" customHeight="1" x14ac:dyDescent="0.25">
      <c r="A172" s="53" t="s">
        <v>383</v>
      </c>
      <c r="B172" s="81" t="s">
        <v>143</v>
      </c>
      <c r="C172" s="55" t="s">
        <v>384</v>
      </c>
      <c r="D172" s="56">
        <v>143112200</v>
      </c>
      <c r="E172" s="82">
        <v>139492307.37</v>
      </c>
      <c r="F172" s="83">
        <f t="shared" si="4"/>
        <v>3619892.6299999952</v>
      </c>
    </row>
    <row r="173" spans="1:6" ht="15" x14ac:dyDescent="0.25">
      <c r="A173" s="53" t="s">
        <v>385</v>
      </c>
      <c r="B173" s="81" t="s">
        <v>143</v>
      </c>
      <c r="C173" s="55" t="s">
        <v>386</v>
      </c>
      <c r="D173" s="56">
        <v>143112200</v>
      </c>
      <c r="E173" s="82">
        <v>139492307.37</v>
      </c>
      <c r="F173" s="83">
        <f t="shared" si="4"/>
        <v>3619892.6299999952</v>
      </c>
    </row>
    <row r="174" spans="1:6" ht="67.8" customHeight="1" x14ac:dyDescent="0.25">
      <c r="A174" s="53" t="s">
        <v>387</v>
      </c>
      <c r="B174" s="81" t="s">
        <v>143</v>
      </c>
      <c r="C174" s="55" t="s">
        <v>388</v>
      </c>
      <c r="D174" s="56">
        <v>143112200</v>
      </c>
      <c r="E174" s="82">
        <v>139492307.37</v>
      </c>
      <c r="F174" s="83">
        <f t="shared" si="4"/>
        <v>3619892.6299999952</v>
      </c>
    </row>
    <row r="175" spans="1:6" ht="46.2" customHeight="1" x14ac:dyDescent="0.25">
      <c r="A175" s="53" t="s">
        <v>378</v>
      </c>
      <c r="B175" s="81" t="s">
        <v>143</v>
      </c>
      <c r="C175" s="55" t="s">
        <v>389</v>
      </c>
      <c r="D175" s="56">
        <v>56420500</v>
      </c>
      <c r="E175" s="82" t="s">
        <v>43</v>
      </c>
      <c r="F175" s="83">
        <f t="shared" ref="F175:F204" si="5">IF(OR(D175="-",IF(E175="-",0,E175)&gt;=IF(D175="-",0,D175)),"-",IF(D175="-",0,D175)-IF(E175="-",0,E175))</f>
        <v>56420500</v>
      </c>
    </row>
    <row r="176" spans="1:6" ht="62.4" customHeight="1" x14ac:dyDescent="0.25">
      <c r="A176" s="53" t="s">
        <v>383</v>
      </c>
      <c r="B176" s="81" t="s">
        <v>143</v>
      </c>
      <c r="C176" s="55" t="s">
        <v>390</v>
      </c>
      <c r="D176" s="56">
        <v>56420500</v>
      </c>
      <c r="E176" s="82" t="s">
        <v>43</v>
      </c>
      <c r="F176" s="83">
        <f t="shared" si="5"/>
        <v>56420500</v>
      </c>
    </row>
    <row r="177" spans="1:6" ht="15" x14ac:dyDescent="0.25">
      <c r="A177" s="53" t="s">
        <v>385</v>
      </c>
      <c r="B177" s="81" t="s">
        <v>143</v>
      </c>
      <c r="C177" s="55" t="s">
        <v>391</v>
      </c>
      <c r="D177" s="56">
        <v>56420500</v>
      </c>
      <c r="E177" s="82" t="s">
        <v>43</v>
      </c>
      <c r="F177" s="83">
        <f t="shared" si="5"/>
        <v>56420500</v>
      </c>
    </row>
    <row r="178" spans="1:6" ht="77.400000000000006" customHeight="1" x14ac:dyDescent="0.25">
      <c r="A178" s="53" t="s">
        <v>387</v>
      </c>
      <c r="B178" s="81" t="s">
        <v>143</v>
      </c>
      <c r="C178" s="55" t="s">
        <v>392</v>
      </c>
      <c r="D178" s="56">
        <v>56420500</v>
      </c>
      <c r="E178" s="82" t="s">
        <v>43</v>
      </c>
      <c r="F178" s="83">
        <f t="shared" si="5"/>
        <v>56420500</v>
      </c>
    </row>
    <row r="179" spans="1:6" ht="15" x14ac:dyDescent="0.25">
      <c r="A179" s="53" t="s">
        <v>393</v>
      </c>
      <c r="B179" s="81" t="s">
        <v>143</v>
      </c>
      <c r="C179" s="55" t="s">
        <v>394</v>
      </c>
      <c r="D179" s="56">
        <v>405000</v>
      </c>
      <c r="E179" s="82">
        <v>363707.77</v>
      </c>
      <c r="F179" s="83">
        <f t="shared" si="5"/>
        <v>41292.229999999981</v>
      </c>
    </row>
    <row r="180" spans="1:6" ht="15" x14ac:dyDescent="0.25">
      <c r="A180" s="53" t="s">
        <v>395</v>
      </c>
      <c r="B180" s="81" t="s">
        <v>143</v>
      </c>
      <c r="C180" s="55" t="s">
        <v>396</v>
      </c>
      <c r="D180" s="56">
        <v>375000</v>
      </c>
      <c r="E180" s="82">
        <v>333707.77</v>
      </c>
      <c r="F180" s="83">
        <f t="shared" si="5"/>
        <v>41292.229999999981</v>
      </c>
    </row>
    <row r="181" spans="1:6" ht="54" customHeight="1" x14ac:dyDescent="0.25">
      <c r="A181" s="53" t="s">
        <v>227</v>
      </c>
      <c r="B181" s="81" t="s">
        <v>143</v>
      </c>
      <c r="C181" s="55" t="s">
        <v>397</v>
      </c>
      <c r="D181" s="56">
        <v>375000</v>
      </c>
      <c r="E181" s="82">
        <v>333707.77</v>
      </c>
      <c r="F181" s="83">
        <f t="shared" si="5"/>
        <v>41292.229999999981</v>
      </c>
    </row>
    <row r="182" spans="1:6" ht="85.8" customHeight="1" x14ac:dyDescent="0.25">
      <c r="A182" s="53" t="s">
        <v>244</v>
      </c>
      <c r="B182" s="81" t="s">
        <v>143</v>
      </c>
      <c r="C182" s="55" t="s">
        <v>398</v>
      </c>
      <c r="D182" s="56">
        <v>375000</v>
      </c>
      <c r="E182" s="82">
        <v>333707.77</v>
      </c>
      <c r="F182" s="83">
        <f t="shared" si="5"/>
        <v>41292.229999999981</v>
      </c>
    </row>
    <row r="183" spans="1:6" ht="205.2" customHeight="1" x14ac:dyDescent="0.25">
      <c r="A183" s="84" t="s">
        <v>399</v>
      </c>
      <c r="B183" s="81" t="s">
        <v>143</v>
      </c>
      <c r="C183" s="55" t="s">
        <v>400</v>
      </c>
      <c r="D183" s="56">
        <v>375000</v>
      </c>
      <c r="E183" s="82">
        <v>333707.77</v>
      </c>
      <c r="F183" s="83">
        <f t="shared" si="5"/>
        <v>41292.229999999981</v>
      </c>
    </row>
    <row r="184" spans="1:6" ht="48.6" customHeight="1" x14ac:dyDescent="0.25">
      <c r="A184" s="53" t="s">
        <v>401</v>
      </c>
      <c r="B184" s="81" t="s">
        <v>143</v>
      </c>
      <c r="C184" s="55" t="s">
        <v>402</v>
      </c>
      <c r="D184" s="56">
        <v>375000</v>
      </c>
      <c r="E184" s="82">
        <v>333707.77</v>
      </c>
      <c r="F184" s="83">
        <f t="shared" si="5"/>
        <v>41292.229999999981</v>
      </c>
    </row>
    <row r="185" spans="1:6" ht="45" customHeight="1" x14ac:dyDescent="0.25">
      <c r="A185" s="53" t="s">
        <v>403</v>
      </c>
      <c r="B185" s="81" t="s">
        <v>143</v>
      </c>
      <c r="C185" s="55" t="s">
        <v>404</v>
      </c>
      <c r="D185" s="56">
        <v>375000</v>
      </c>
      <c r="E185" s="82">
        <v>333707.77</v>
      </c>
      <c r="F185" s="83">
        <f t="shared" si="5"/>
        <v>41292.229999999981</v>
      </c>
    </row>
    <row r="186" spans="1:6" ht="41.4" customHeight="1" x14ac:dyDescent="0.25">
      <c r="A186" s="53" t="s">
        <v>405</v>
      </c>
      <c r="B186" s="81" t="s">
        <v>143</v>
      </c>
      <c r="C186" s="55" t="s">
        <v>406</v>
      </c>
      <c r="D186" s="56">
        <v>375000</v>
      </c>
      <c r="E186" s="82">
        <v>333707.77</v>
      </c>
      <c r="F186" s="83">
        <f t="shared" si="5"/>
        <v>41292.229999999981</v>
      </c>
    </row>
    <row r="187" spans="1:6" ht="15" x14ac:dyDescent="0.25">
      <c r="A187" s="53" t="s">
        <v>407</v>
      </c>
      <c r="B187" s="81" t="s">
        <v>143</v>
      </c>
      <c r="C187" s="55" t="s">
        <v>408</v>
      </c>
      <c r="D187" s="56">
        <v>30000</v>
      </c>
      <c r="E187" s="82">
        <v>30000</v>
      </c>
      <c r="F187" s="83" t="str">
        <f t="shared" si="5"/>
        <v>-</v>
      </c>
    </row>
    <row r="188" spans="1:6" ht="57" customHeight="1" x14ac:dyDescent="0.25">
      <c r="A188" s="53" t="s">
        <v>176</v>
      </c>
      <c r="B188" s="81" t="s">
        <v>143</v>
      </c>
      <c r="C188" s="55" t="s">
        <v>409</v>
      </c>
      <c r="D188" s="56">
        <v>30000</v>
      </c>
      <c r="E188" s="82">
        <v>30000</v>
      </c>
      <c r="F188" s="83" t="str">
        <f t="shared" si="5"/>
        <v>-</v>
      </c>
    </row>
    <row r="189" spans="1:6" ht="43.8" customHeight="1" x14ac:dyDescent="0.25">
      <c r="A189" s="53" t="s">
        <v>197</v>
      </c>
      <c r="B189" s="81" t="s">
        <v>143</v>
      </c>
      <c r="C189" s="55" t="s">
        <v>410</v>
      </c>
      <c r="D189" s="56">
        <v>30000</v>
      </c>
      <c r="E189" s="82">
        <v>30000</v>
      </c>
      <c r="F189" s="83" t="str">
        <f t="shared" si="5"/>
        <v>-</v>
      </c>
    </row>
    <row r="190" spans="1:6" ht="105" x14ac:dyDescent="0.25">
      <c r="A190" s="53" t="s">
        <v>199</v>
      </c>
      <c r="B190" s="81" t="s">
        <v>143</v>
      </c>
      <c r="C190" s="55" t="s">
        <v>411</v>
      </c>
      <c r="D190" s="56">
        <v>30000</v>
      </c>
      <c r="E190" s="82">
        <v>30000</v>
      </c>
      <c r="F190" s="83" t="str">
        <f t="shared" si="5"/>
        <v>-</v>
      </c>
    </row>
    <row r="191" spans="1:6" ht="38.4" customHeight="1" x14ac:dyDescent="0.25">
      <c r="A191" s="53" t="s">
        <v>401</v>
      </c>
      <c r="B191" s="81" t="s">
        <v>143</v>
      </c>
      <c r="C191" s="55" t="s">
        <v>412</v>
      </c>
      <c r="D191" s="56">
        <v>30000</v>
      </c>
      <c r="E191" s="82">
        <v>30000</v>
      </c>
      <c r="F191" s="83" t="str">
        <f t="shared" si="5"/>
        <v>-</v>
      </c>
    </row>
    <row r="192" spans="1:6" ht="54" customHeight="1" x14ac:dyDescent="0.25">
      <c r="A192" s="53" t="s">
        <v>413</v>
      </c>
      <c r="B192" s="81" t="s">
        <v>143</v>
      </c>
      <c r="C192" s="55" t="s">
        <v>414</v>
      </c>
      <c r="D192" s="56">
        <v>30000</v>
      </c>
      <c r="E192" s="82">
        <v>30000</v>
      </c>
      <c r="F192" s="83" t="str">
        <f t="shared" si="5"/>
        <v>-</v>
      </c>
    </row>
    <row r="193" spans="1:6" ht="54" customHeight="1" x14ac:dyDescent="0.25">
      <c r="A193" s="53" t="s">
        <v>415</v>
      </c>
      <c r="B193" s="81" t="s">
        <v>143</v>
      </c>
      <c r="C193" s="55" t="s">
        <v>416</v>
      </c>
      <c r="D193" s="56">
        <v>30000</v>
      </c>
      <c r="E193" s="82">
        <v>30000</v>
      </c>
      <c r="F193" s="83" t="str">
        <f t="shared" si="5"/>
        <v>-</v>
      </c>
    </row>
    <row r="194" spans="1:6" ht="15" x14ac:dyDescent="0.25">
      <c r="A194" s="53" t="s">
        <v>417</v>
      </c>
      <c r="B194" s="81" t="s">
        <v>143</v>
      </c>
      <c r="C194" s="55" t="s">
        <v>418</v>
      </c>
      <c r="D194" s="56">
        <v>40000</v>
      </c>
      <c r="E194" s="82" t="s">
        <v>43</v>
      </c>
      <c r="F194" s="83">
        <f t="shared" si="5"/>
        <v>40000</v>
      </c>
    </row>
    <row r="195" spans="1:6" ht="15" x14ac:dyDescent="0.25">
      <c r="A195" s="53" t="s">
        <v>419</v>
      </c>
      <c r="B195" s="81" t="s">
        <v>143</v>
      </c>
      <c r="C195" s="55" t="s">
        <v>420</v>
      </c>
      <c r="D195" s="56">
        <v>40000</v>
      </c>
      <c r="E195" s="82" t="s">
        <v>43</v>
      </c>
      <c r="F195" s="83">
        <f t="shared" si="5"/>
        <v>40000</v>
      </c>
    </row>
    <row r="196" spans="1:6" ht="70.2" customHeight="1" x14ac:dyDescent="0.25">
      <c r="A196" s="53" t="s">
        <v>364</v>
      </c>
      <c r="B196" s="81" t="s">
        <v>143</v>
      </c>
      <c r="C196" s="55" t="s">
        <v>421</v>
      </c>
      <c r="D196" s="56">
        <v>40000</v>
      </c>
      <c r="E196" s="82" t="s">
        <v>43</v>
      </c>
      <c r="F196" s="83">
        <f t="shared" si="5"/>
        <v>40000</v>
      </c>
    </row>
    <row r="197" spans="1:6" ht="61.8" customHeight="1" x14ac:dyDescent="0.25">
      <c r="A197" s="53" t="s">
        <v>422</v>
      </c>
      <c r="B197" s="81" t="s">
        <v>143</v>
      </c>
      <c r="C197" s="55" t="s">
        <v>423</v>
      </c>
      <c r="D197" s="56">
        <v>40000</v>
      </c>
      <c r="E197" s="82" t="s">
        <v>43</v>
      </c>
      <c r="F197" s="83">
        <f t="shared" si="5"/>
        <v>40000</v>
      </c>
    </row>
    <row r="198" spans="1:6" ht="153" customHeight="1" x14ac:dyDescent="0.25">
      <c r="A198" s="84" t="s">
        <v>424</v>
      </c>
      <c r="B198" s="81" t="s">
        <v>143</v>
      </c>
      <c r="C198" s="55" t="s">
        <v>425</v>
      </c>
      <c r="D198" s="56">
        <v>40000</v>
      </c>
      <c r="E198" s="82" t="s">
        <v>43</v>
      </c>
      <c r="F198" s="83">
        <f t="shared" si="5"/>
        <v>40000</v>
      </c>
    </row>
    <row r="199" spans="1:6" ht="104.4" customHeight="1" x14ac:dyDescent="0.25">
      <c r="A199" s="53" t="s">
        <v>156</v>
      </c>
      <c r="B199" s="81" t="s">
        <v>143</v>
      </c>
      <c r="C199" s="55" t="s">
        <v>426</v>
      </c>
      <c r="D199" s="56">
        <v>20000</v>
      </c>
      <c r="E199" s="82" t="s">
        <v>43</v>
      </c>
      <c r="F199" s="83">
        <f t="shared" si="5"/>
        <v>20000</v>
      </c>
    </row>
    <row r="200" spans="1:6" ht="52.2" customHeight="1" x14ac:dyDescent="0.25">
      <c r="A200" s="53" t="s">
        <v>427</v>
      </c>
      <c r="B200" s="81" t="s">
        <v>143</v>
      </c>
      <c r="C200" s="55" t="s">
        <v>428</v>
      </c>
      <c r="D200" s="56">
        <v>20000</v>
      </c>
      <c r="E200" s="82" t="s">
        <v>43</v>
      </c>
      <c r="F200" s="83">
        <f t="shared" si="5"/>
        <v>20000</v>
      </c>
    </row>
    <row r="201" spans="1:6" ht="77.400000000000006" customHeight="1" x14ac:dyDescent="0.25">
      <c r="A201" s="53" t="s">
        <v>429</v>
      </c>
      <c r="B201" s="81" t="s">
        <v>143</v>
      </c>
      <c r="C201" s="55" t="s">
        <v>430</v>
      </c>
      <c r="D201" s="56">
        <v>20000</v>
      </c>
      <c r="E201" s="82" t="s">
        <v>43</v>
      </c>
      <c r="F201" s="83">
        <f t="shared" si="5"/>
        <v>20000</v>
      </c>
    </row>
    <row r="202" spans="1:6" ht="62.4" customHeight="1" x14ac:dyDescent="0.25">
      <c r="A202" s="53" t="s">
        <v>168</v>
      </c>
      <c r="B202" s="81" t="s">
        <v>143</v>
      </c>
      <c r="C202" s="55" t="s">
        <v>431</v>
      </c>
      <c r="D202" s="56">
        <v>20000</v>
      </c>
      <c r="E202" s="82" t="s">
        <v>43</v>
      </c>
      <c r="F202" s="83">
        <f t="shared" si="5"/>
        <v>20000</v>
      </c>
    </row>
    <row r="203" spans="1:6" ht="54" customHeight="1" x14ac:dyDescent="0.25">
      <c r="A203" s="53" t="s">
        <v>170</v>
      </c>
      <c r="B203" s="81" t="s">
        <v>143</v>
      </c>
      <c r="C203" s="55" t="s">
        <v>432</v>
      </c>
      <c r="D203" s="56">
        <v>20000</v>
      </c>
      <c r="E203" s="82" t="s">
        <v>43</v>
      </c>
      <c r="F203" s="83">
        <f t="shared" si="5"/>
        <v>20000</v>
      </c>
    </row>
    <row r="204" spans="1:6" ht="37.200000000000003" customHeight="1" x14ac:dyDescent="0.25">
      <c r="A204" s="53" t="s">
        <v>172</v>
      </c>
      <c r="B204" s="81" t="s">
        <v>143</v>
      </c>
      <c r="C204" s="55" t="s">
        <v>433</v>
      </c>
      <c r="D204" s="56">
        <v>20000</v>
      </c>
      <c r="E204" s="82" t="s">
        <v>43</v>
      </c>
      <c r="F204" s="83">
        <f t="shared" si="5"/>
        <v>20000</v>
      </c>
    </row>
    <row r="205" spans="1:6" ht="9" customHeight="1" x14ac:dyDescent="0.25">
      <c r="A205" s="35"/>
      <c r="B205" s="36"/>
      <c r="C205" s="37"/>
      <c r="D205" s="38"/>
      <c r="E205" s="36"/>
      <c r="F205" s="36"/>
    </row>
    <row r="206" spans="1:6" ht="33.6" customHeight="1" x14ac:dyDescent="0.25">
      <c r="A206" s="85" t="s">
        <v>434</v>
      </c>
      <c r="B206" s="86" t="s">
        <v>435</v>
      </c>
      <c r="C206" s="87" t="s">
        <v>144</v>
      </c>
      <c r="D206" s="88">
        <v>-127800</v>
      </c>
      <c r="E206" s="88">
        <v>-3305551.68</v>
      </c>
      <c r="F206" s="89" t="s">
        <v>436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69754-7D7A-47A2-97C3-444CD571B3B5}">
  <sheetPr>
    <tabColor indexed="14"/>
    <pageSetUpPr fitToPage="1"/>
  </sheetPr>
  <dimension ref="A1:DF40"/>
  <sheetViews>
    <sheetView tabSelected="1" view="pageBreakPreview" topLeftCell="C7" zoomScaleNormal="100" workbookViewId="0">
      <selection activeCell="AZ19" sqref="AZ19:BV19"/>
    </sheetView>
  </sheetViews>
  <sheetFormatPr defaultColWidth="0.88671875" defaultRowHeight="11.4" x14ac:dyDescent="0.2"/>
  <cols>
    <col min="1" max="2" width="0.88671875" style="39" hidden="1" customWidth="1"/>
    <col min="3" max="27" width="0.88671875" style="39" customWidth="1"/>
    <col min="28" max="28" width="7.109375" style="39" customWidth="1"/>
    <col min="29" max="50" width="0.88671875" style="39" customWidth="1"/>
    <col min="51" max="51" width="12.88671875" style="39" customWidth="1"/>
    <col min="52" max="90" width="0.88671875" style="39" customWidth="1"/>
    <col min="91" max="91" width="0.6640625" style="39" customWidth="1"/>
    <col min="92" max="92" width="4.109375" style="39" hidden="1" customWidth="1"/>
    <col min="93" max="100" width="0.88671875" style="39" customWidth="1"/>
    <col min="101" max="101" width="0.6640625" style="39" customWidth="1"/>
    <col min="102" max="102" width="0.88671875" style="39" hidden="1" customWidth="1"/>
    <col min="103" max="16384" width="0.88671875" style="39"/>
  </cols>
  <sheetData>
    <row r="1" spans="1:110" x14ac:dyDescent="0.2">
      <c r="DF1" s="40" t="s">
        <v>456</v>
      </c>
    </row>
    <row r="2" spans="1:110" s="42" customFormat="1" ht="25.5" customHeight="1" x14ac:dyDescent="0.25">
      <c r="A2" s="41"/>
      <c r="B2" s="41"/>
      <c r="C2" s="117" t="s">
        <v>457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</row>
    <row r="3" spans="1:110" ht="59.25" customHeight="1" x14ac:dyDescent="0.2">
      <c r="A3" s="119" t="s">
        <v>458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20" t="s">
        <v>459</v>
      </c>
      <c r="AD3" s="119"/>
      <c r="AE3" s="119"/>
      <c r="AF3" s="119"/>
      <c r="AG3" s="119"/>
      <c r="AH3" s="119"/>
      <c r="AI3" s="119" t="s">
        <v>460</v>
      </c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 t="s">
        <v>461</v>
      </c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9"/>
      <c r="BS3" s="119"/>
      <c r="BT3" s="119"/>
      <c r="BU3" s="119"/>
      <c r="BV3" s="119"/>
      <c r="BW3" s="119" t="s">
        <v>24</v>
      </c>
      <c r="BX3" s="119"/>
      <c r="BY3" s="119"/>
      <c r="BZ3" s="119"/>
      <c r="CA3" s="119"/>
      <c r="CB3" s="119"/>
      <c r="CC3" s="119"/>
      <c r="CD3" s="119"/>
      <c r="CE3" s="119"/>
      <c r="CF3" s="119"/>
      <c r="CG3" s="119"/>
      <c r="CH3" s="119"/>
      <c r="CI3" s="119"/>
      <c r="CJ3" s="119"/>
      <c r="CK3" s="119"/>
      <c r="CL3" s="119"/>
      <c r="CM3" s="119"/>
      <c r="CN3" s="119"/>
      <c r="CO3" s="119" t="s">
        <v>25</v>
      </c>
      <c r="CP3" s="119"/>
      <c r="CQ3" s="119"/>
      <c r="CR3" s="119"/>
      <c r="CS3" s="119"/>
      <c r="CT3" s="119"/>
      <c r="CU3" s="119"/>
      <c r="CV3" s="119"/>
      <c r="CW3" s="119"/>
      <c r="CX3" s="119"/>
      <c r="CY3" s="119"/>
      <c r="CZ3" s="119"/>
      <c r="DA3" s="119"/>
      <c r="DB3" s="119"/>
      <c r="DC3" s="119"/>
      <c r="DD3" s="119"/>
      <c r="DE3" s="119"/>
      <c r="DF3" s="119"/>
    </row>
    <row r="4" spans="1:110" s="43" customFormat="1" ht="12" customHeight="1" thickBot="1" x14ac:dyDescent="0.3">
      <c r="A4" s="114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5">
        <v>2</v>
      </c>
      <c r="AD4" s="116"/>
      <c r="AE4" s="116"/>
      <c r="AF4" s="116"/>
      <c r="AG4" s="116"/>
      <c r="AH4" s="116"/>
      <c r="AI4" s="116">
        <v>3</v>
      </c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>
        <v>4</v>
      </c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>
        <v>5</v>
      </c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>
        <v>6</v>
      </c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</row>
    <row r="5" spans="1:110" ht="32.4" customHeight="1" x14ac:dyDescent="0.25">
      <c r="A5" s="139" t="s">
        <v>462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1"/>
      <c r="AC5" s="142" t="s">
        <v>463</v>
      </c>
      <c r="AD5" s="143"/>
      <c r="AE5" s="143"/>
      <c r="AF5" s="143"/>
      <c r="AG5" s="143"/>
      <c r="AH5" s="143"/>
      <c r="AI5" s="143" t="s">
        <v>464</v>
      </c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4">
        <f>AZ13</f>
        <v>12780300</v>
      </c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5">
        <f>BW14</f>
        <v>-3305551.6800000072</v>
      </c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7"/>
      <c r="CO5" s="144">
        <f>CO13</f>
        <v>16085851.680000007</v>
      </c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</row>
    <row r="6" spans="1:110" ht="12" customHeight="1" x14ac:dyDescent="0.2">
      <c r="A6" s="121" t="s">
        <v>32</v>
      </c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3"/>
      <c r="AC6" s="124" t="s">
        <v>465</v>
      </c>
      <c r="AD6" s="124"/>
      <c r="AE6" s="124"/>
      <c r="AF6" s="124"/>
      <c r="AG6" s="124"/>
      <c r="AH6" s="125"/>
      <c r="AI6" s="128" t="s">
        <v>464</v>
      </c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5"/>
      <c r="AZ6" s="130" t="s">
        <v>466</v>
      </c>
      <c r="BA6" s="131"/>
      <c r="BB6" s="131"/>
      <c r="BC6" s="131"/>
      <c r="BD6" s="131"/>
      <c r="BE6" s="131"/>
      <c r="BF6" s="131"/>
      <c r="BG6" s="131"/>
      <c r="BH6" s="131"/>
      <c r="BI6" s="131"/>
      <c r="BJ6" s="131"/>
      <c r="BK6" s="131"/>
      <c r="BL6" s="131"/>
      <c r="BM6" s="131"/>
      <c r="BN6" s="131"/>
      <c r="BO6" s="131"/>
      <c r="BP6" s="131"/>
      <c r="BQ6" s="131"/>
      <c r="BR6" s="131"/>
      <c r="BS6" s="131"/>
      <c r="BT6" s="131"/>
      <c r="BU6" s="131"/>
      <c r="BV6" s="132"/>
      <c r="BW6" s="130" t="s">
        <v>466</v>
      </c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1"/>
      <c r="CL6" s="131"/>
      <c r="CM6" s="131"/>
      <c r="CN6" s="132"/>
      <c r="CO6" s="130" t="s">
        <v>466</v>
      </c>
      <c r="CP6" s="131"/>
      <c r="CQ6" s="131"/>
      <c r="CR6" s="131"/>
      <c r="CS6" s="131"/>
      <c r="CT6" s="131"/>
      <c r="CU6" s="131"/>
      <c r="CV6" s="131"/>
      <c r="CW6" s="131"/>
      <c r="CX6" s="131"/>
      <c r="CY6" s="131"/>
      <c r="CZ6" s="131"/>
      <c r="DA6" s="131"/>
      <c r="DB6" s="131"/>
      <c r="DC6" s="131"/>
      <c r="DD6" s="131"/>
      <c r="DE6" s="131"/>
      <c r="DF6" s="132"/>
    </row>
    <row r="7" spans="1:110" ht="32.4" customHeight="1" x14ac:dyDescent="0.2">
      <c r="A7" s="136" t="s">
        <v>467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8"/>
      <c r="AC7" s="126"/>
      <c r="AD7" s="126"/>
      <c r="AE7" s="126"/>
      <c r="AF7" s="126"/>
      <c r="AG7" s="126"/>
      <c r="AH7" s="127"/>
      <c r="AI7" s="129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7"/>
      <c r="AZ7" s="133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5"/>
      <c r="BW7" s="133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5"/>
      <c r="CO7" s="133"/>
      <c r="CP7" s="134"/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5"/>
    </row>
    <row r="8" spans="1:110" ht="12" customHeight="1" x14ac:dyDescent="0.2">
      <c r="A8" s="157" t="s">
        <v>468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9"/>
      <c r="AC8" s="128" t="s">
        <v>43</v>
      </c>
      <c r="AD8" s="124"/>
      <c r="AE8" s="124"/>
      <c r="AF8" s="124"/>
      <c r="AG8" s="124"/>
      <c r="AH8" s="125"/>
      <c r="AI8" s="128" t="s">
        <v>43</v>
      </c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4"/>
      <c r="AZ8" s="130" t="s">
        <v>466</v>
      </c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4"/>
      <c r="BW8" s="130" t="s">
        <v>466</v>
      </c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2"/>
      <c r="CO8" s="130" t="s">
        <v>466</v>
      </c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1"/>
      <c r="DE8" s="131"/>
      <c r="DF8" s="168"/>
    </row>
    <row r="9" spans="1:110" ht="12" customHeight="1" x14ac:dyDescent="0.25">
      <c r="A9" s="170"/>
      <c r="B9" s="171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2"/>
      <c r="AC9" s="160"/>
      <c r="AD9" s="161"/>
      <c r="AE9" s="161"/>
      <c r="AF9" s="161"/>
      <c r="AG9" s="161"/>
      <c r="AH9" s="162"/>
      <c r="AI9" s="165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7"/>
      <c r="AZ9" s="165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7"/>
      <c r="BW9" s="133"/>
      <c r="BX9" s="134"/>
      <c r="BY9" s="134"/>
      <c r="BZ9" s="134"/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5"/>
      <c r="CO9" s="133"/>
      <c r="CP9" s="134"/>
      <c r="CQ9" s="134"/>
      <c r="CR9" s="134"/>
      <c r="CS9" s="134"/>
      <c r="CT9" s="134"/>
      <c r="CU9" s="134"/>
      <c r="CV9" s="134"/>
      <c r="CW9" s="134"/>
      <c r="CX9" s="134"/>
      <c r="CY9" s="134"/>
      <c r="CZ9" s="134"/>
      <c r="DA9" s="134"/>
      <c r="DB9" s="134"/>
      <c r="DC9" s="134"/>
      <c r="DD9" s="134"/>
      <c r="DE9" s="134"/>
      <c r="DF9" s="169"/>
    </row>
    <row r="10" spans="1:110" ht="29.4" customHeight="1" x14ac:dyDescent="0.25">
      <c r="A10" s="148" t="s">
        <v>469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50"/>
      <c r="AC10" s="151" t="s">
        <v>470</v>
      </c>
      <c r="AD10" s="152"/>
      <c r="AE10" s="152"/>
      <c r="AF10" s="152"/>
      <c r="AG10" s="152"/>
      <c r="AH10" s="152"/>
      <c r="AI10" s="152" t="s">
        <v>464</v>
      </c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3" t="s">
        <v>466</v>
      </c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  <c r="BM10" s="154"/>
      <c r="BN10" s="154"/>
      <c r="BO10" s="154"/>
      <c r="BP10" s="154"/>
      <c r="BQ10" s="154"/>
      <c r="BR10" s="154"/>
      <c r="BS10" s="154"/>
      <c r="BT10" s="154"/>
      <c r="BU10" s="154"/>
      <c r="BV10" s="155"/>
      <c r="BW10" s="153" t="s">
        <v>466</v>
      </c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5"/>
      <c r="CO10" s="153" t="s">
        <v>466</v>
      </c>
      <c r="CP10" s="154"/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4"/>
      <c r="DC10" s="154"/>
      <c r="DD10" s="154"/>
      <c r="DE10" s="154"/>
      <c r="DF10" s="156"/>
    </row>
    <row r="11" spans="1:110" ht="12" customHeight="1" x14ac:dyDescent="0.2">
      <c r="A11" s="121" t="s">
        <v>468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3"/>
      <c r="AC11" s="124"/>
      <c r="AD11" s="124"/>
      <c r="AE11" s="124"/>
      <c r="AF11" s="124"/>
      <c r="AG11" s="124"/>
      <c r="AH11" s="125"/>
      <c r="AI11" s="128" t="s">
        <v>43</v>
      </c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5"/>
      <c r="AZ11" s="130" t="s">
        <v>466</v>
      </c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2"/>
      <c r="BW11" s="130" t="s">
        <v>466</v>
      </c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2"/>
      <c r="CO11" s="130" t="s">
        <v>466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  <c r="DE11" s="131"/>
      <c r="DF11" s="168"/>
    </row>
    <row r="12" spans="1:110" ht="15" customHeight="1" x14ac:dyDescent="0.25">
      <c r="A12" s="170"/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2"/>
      <c r="AC12" s="126"/>
      <c r="AD12" s="126"/>
      <c r="AE12" s="126"/>
      <c r="AF12" s="126"/>
      <c r="AG12" s="126"/>
      <c r="AH12" s="127"/>
      <c r="AI12" s="129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7"/>
      <c r="AZ12" s="133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5"/>
      <c r="BW12" s="133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5"/>
      <c r="CO12" s="133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69"/>
    </row>
    <row r="13" spans="1:110" ht="19.5" customHeight="1" x14ac:dyDescent="0.25">
      <c r="A13" s="173" t="s">
        <v>471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5"/>
      <c r="AC13" s="151" t="s">
        <v>472</v>
      </c>
      <c r="AD13" s="152"/>
      <c r="AE13" s="152"/>
      <c r="AF13" s="152"/>
      <c r="AG13" s="152"/>
      <c r="AH13" s="152"/>
      <c r="AI13" s="176" t="s">
        <v>473</v>
      </c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51"/>
      <c r="AZ13" s="144">
        <f>AZ14</f>
        <v>12780300</v>
      </c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9">
        <f>BW14</f>
        <v>-3305551.6800000072</v>
      </c>
      <c r="BX13" s="180"/>
      <c r="BY13" s="180"/>
      <c r="BZ13" s="180"/>
      <c r="CA13" s="180"/>
      <c r="CB13" s="180"/>
      <c r="CC13" s="180"/>
      <c r="CD13" s="180"/>
      <c r="CE13" s="180"/>
      <c r="CF13" s="180"/>
      <c r="CG13" s="180"/>
      <c r="CH13" s="180"/>
      <c r="CI13" s="180"/>
      <c r="CJ13" s="180"/>
      <c r="CK13" s="180"/>
      <c r="CL13" s="180"/>
      <c r="CM13" s="180"/>
      <c r="CN13" s="181"/>
      <c r="CO13" s="145">
        <f>CO14</f>
        <v>16085851.680000007</v>
      </c>
      <c r="CP13" s="182"/>
      <c r="CQ13" s="182"/>
      <c r="CR13" s="182"/>
      <c r="CS13" s="182"/>
      <c r="CT13" s="182"/>
      <c r="CU13" s="182"/>
      <c r="CV13" s="182"/>
      <c r="CW13" s="182"/>
      <c r="CX13" s="182"/>
      <c r="CY13" s="182"/>
      <c r="CZ13" s="182"/>
      <c r="DA13" s="182"/>
      <c r="DB13" s="182"/>
      <c r="DC13" s="182"/>
      <c r="DD13" s="182"/>
      <c r="DE13" s="182"/>
      <c r="DF13" s="183"/>
    </row>
    <row r="14" spans="1:110" ht="40.5" customHeight="1" x14ac:dyDescent="0.25">
      <c r="A14" s="44" t="s">
        <v>471</v>
      </c>
      <c r="B14" s="45"/>
      <c r="C14" s="185" t="s">
        <v>474</v>
      </c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0"/>
      <c r="W14" s="190"/>
      <c r="X14" s="190"/>
      <c r="Y14" s="190"/>
      <c r="Z14" s="190"/>
      <c r="AA14" s="190"/>
      <c r="AB14" s="191"/>
      <c r="AC14" s="151" t="s">
        <v>472</v>
      </c>
      <c r="AD14" s="152"/>
      <c r="AE14" s="152"/>
      <c r="AF14" s="152"/>
      <c r="AG14" s="152"/>
      <c r="AH14" s="152"/>
      <c r="AI14" s="176" t="s">
        <v>475</v>
      </c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51"/>
      <c r="AZ14" s="144">
        <f>AZ18+AZ19</f>
        <v>12780300</v>
      </c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9">
        <f>BW18+BW19</f>
        <v>-3305551.6800000072</v>
      </c>
      <c r="BX14" s="180"/>
      <c r="BY14" s="180"/>
      <c r="BZ14" s="180"/>
      <c r="CA14" s="180"/>
      <c r="CB14" s="180"/>
      <c r="CC14" s="180"/>
      <c r="CD14" s="180"/>
      <c r="CE14" s="180"/>
      <c r="CF14" s="180"/>
      <c r="CG14" s="180"/>
      <c r="CH14" s="180"/>
      <c r="CI14" s="180"/>
      <c r="CJ14" s="180"/>
      <c r="CK14" s="180"/>
      <c r="CL14" s="180"/>
      <c r="CM14" s="180"/>
      <c r="CN14" s="181"/>
      <c r="CO14" s="192">
        <f>AZ14-BW14</f>
        <v>16085851.680000007</v>
      </c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</row>
    <row r="15" spans="1:110" ht="31.2" customHeight="1" x14ac:dyDescent="0.25">
      <c r="A15" s="184" t="s">
        <v>476</v>
      </c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6"/>
      <c r="AC15" s="151" t="s">
        <v>477</v>
      </c>
      <c r="AD15" s="152"/>
      <c r="AE15" s="152"/>
      <c r="AF15" s="152"/>
      <c r="AG15" s="152"/>
      <c r="AH15" s="152"/>
      <c r="AI15" s="176" t="s">
        <v>478</v>
      </c>
      <c r="AJ15" s="177"/>
      <c r="AK15" s="177"/>
      <c r="AL15" s="177"/>
      <c r="AM15" s="177"/>
      <c r="AN15" s="177"/>
      <c r="AO15" s="177"/>
      <c r="AP15" s="177"/>
      <c r="AQ15" s="177"/>
      <c r="AR15" s="177"/>
      <c r="AS15" s="177"/>
      <c r="AT15" s="177"/>
      <c r="AU15" s="177"/>
      <c r="AV15" s="177"/>
      <c r="AW15" s="177"/>
      <c r="AX15" s="177"/>
      <c r="AY15" s="151"/>
      <c r="AZ15" s="145">
        <f>AZ16</f>
        <v>-221448200</v>
      </c>
      <c r="BA15" s="146"/>
      <c r="BB15" s="146"/>
      <c r="BC15" s="146"/>
      <c r="BD15" s="146"/>
      <c r="BE15" s="146"/>
      <c r="BF15" s="146"/>
      <c r="BG15" s="146"/>
      <c r="BH15" s="146"/>
      <c r="BI15" s="146"/>
      <c r="BJ15" s="146"/>
      <c r="BK15" s="146"/>
      <c r="BL15" s="146"/>
      <c r="BM15" s="146"/>
      <c r="BN15" s="146"/>
      <c r="BO15" s="146"/>
      <c r="BP15" s="146"/>
      <c r="BQ15" s="146"/>
      <c r="BR15" s="146"/>
      <c r="BS15" s="146"/>
      <c r="BT15" s="146"/>
      <c r="BU15" s="146"/>
      <c r="BV15" s="147"/>
      <c r="BW15" s="179">
        <f>BW16</f>
        <v>-171266315.61000001</v>
      </c>
      <c r="BX15" s="187"/>
      <c r="BY15" s="187"/>
      <c r="BZ15" s="187"/>
      <c r="CA15" s="187"/>
      <c r="CB15" s="187"/>
      <c r="CC15" s="187"/>
      <c r="CD15" s="187"/>
      <c r="CE15" s="187"/>
      <c r="CF15" s="187"/>
      <c r="CG15" s="187"/>
      <c r="CH15" s="187"/>
      <c r="CI15" s="187"/>
      <c r="CJ15" s="187"/>
      <c r="CK15" s="187"/>
      <c r="CL15" s="187"/>
      <c r="CM15" s="187"/>
      <c r="CN15" s="188"/>
      <c r="CO15" s="178" t="s">
        <v>479</v>
      </c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89"/>
    </row>
    <row r="16" spans="1:110" ht="31.95" customHeight="1" thickBot="1" x14ac:dyDescent="0.3">
      <c r="A16" s="184" t="s">
        <v>480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6"/>
      <c r="AC16" s="193" t="s">
        <v>477</v>
      </c>
      <c r="AD16" s="194"/>
      <c r="AE16" s="194"/>
      <c r="AF16" s="194"/>
      <c r="AG16" s="194"/>
      <c r="AH16" s="194"/>
      <c r="AI16" s="200" t="s">
        <v>481</v>
      </c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193"/>
      <c r="AZ16" s="144">
        <f>AZ17</f>
        <v>-221448200</v>
      </c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9">
        <f>BW17</f>
        <v>-171266315.61000001</v>
      </c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7"/>
      <c r="CM16" s="187"/>
      <c r="CN16" s="188"/>
      <c r="CO16" s="198" t="s">
        <v>479</v>
      </c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198"/>
      <c r="DE16" s="198"/>
      <c r="DF16" s="199"/>
    </row>
    <row r="17" spans="1:110" ht="32.4" customHeight="1" thickBot="1" x14ac:dyDescent="0.3">
      <c r="A17" s="184" t="s">
        <v>482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6"/>
      <c r="AC17" s="193" t="s">
        <v>477</v>
      </c>
      <c r="AD17" s="194"/>
      <c r="AE17" s="194"/>
      <c r="AF17" s="194"/>
      <c r="AG17" s="194"/>
      <c r="AH17" s="194"/>
      <c r="AI17" s="195" t="s">
        <v>483</v>
      </c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7"/>
      <c r="AZ17" s="144">
        <f>AZ18</f>
        <v>-221448200</v>
      </c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9">
        <f>BW18</f>
        <v>-171266315.61000001</v>
      </c>
      <c r="BX17" s="187"/>
      <c r="BY17" s="187"/>
      <c r="BZ17" s="187"/>
      <c r="CA17" s="187"/>
      <c r="CB17" s="187"/>
      <c r="CC17" s="187"/>
      <c r="CD17" s="187"/>
      <c r="CE17" s="187"/>
      <c r="CF17" s="187"/>
      <c r="CG17" s="187"/>
      <c r="CH17" s="187"/>
      <c r="CI17" s="187"/>
      <c r="CJ17" s="187"/>
      <c r="CK17" s="187"/>
      <c r="CL17" s="187"/>
      <c r="CM17" s="187"/>
      <c r="CN17" s="188"/>
      <c r="CO17" s="198" t="s">
        <v>479</v>
      </c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198"/>
      <c r="DE17" s="198"/>
      <c r="DF17" s="199"/>
    </row>
    <row r="18" spans="1:110" ht="45" customHeight="1" thickBot="1" x14ac:dyDescent="0.3">
      <c r="A18" s="184" t="s">
        <v>484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  <c r="AC18" s="193" t="s">
        <v>477</v>
      </c>
      <c r="AD18" s="194"/>
      <c r="AE18" s="194"/>
      <c r="AF18" s="194"/>
      <c r="AG18" s="194"/>
      <c r="AH18" s="194"/>
      <c r="AI18" s="195" t="s">
        <v>485</v>
      </c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7"/>
      <c r="AZ18" s="144">
        <v>-221448200</v>
      </c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205">
        <v>-171266315.61000001</v>
      </c>
      <c r="BX18" s="206"/>
      <c r="BY18" s="206"/>
      <c r="BZ18" s="206"/>
      <c r="CA18" s="206"/>
      <c r="CB18" s="206"/>
      <c r="CC18" s="206"/>
      <c r="CD18" s="206"/>
      <c r="CE18" s="206"/>
      <c r="CF18" s="206"/>
      <c r="CG18" s="206"/>
      <c r="CH18" s="206"/>
      <c r="CI18" s="206"/>
      <c r="CJ18" s="206"/>
      <c r="CK18" s="206"/>
      <c r="CL18" s="206"/>
      <c r="CM18" s="206"/>
      <c r="CN18" s="207"/>
      <c r="CO18" s="198" t="s">
        <v>479</v>
      </c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198"/>
      <c r="DE18" s="198"/>
      <c r="DF18" s="199"/>
    </row>
    <row r="19" spans="1:110" ht="30" customHeight="1" thickBot="1" x14ac:dyDescent="0.3">
      <c r="A19" s="184" t="s">
        <v>486</v>
      </c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6"/>
      <c r="AC19" s="193" t="s">
        <v>487</v>
      </c>
      <c r="AD19" s="194"/>
      <c r="AE19" s="194"/>
      <c r="AF19" s="194"/>
      <c r="AG19" s="194"/>
      <c r="AH19" s="194"/>
      <c r="AI19" s="195" t="s">
        <v>488</v>
      </c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7"/>
      <c r="AZ19" s="144">
        <f>AZ20</f>
        <v>234228500</v>
      </c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202">
        <f>BW20</f>
        <v>167960763.93000001</v>
      </c>
      <c r="BX19" s="203"/>
      <c r="BY19" s="203"/>
      <c r="BZ19" s="203"/>
      <c r="CA19" s="203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4"/>
      <c r="CO19" s="198" t="s">
        <v>479</v>
      </c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198"/>
      <c r="DE19" s="198"/>
      <c r="DF19" s="199"/>
    </row>
    <row r="20" spans="1:110" ht="31.95" customHeight="1" thickBot="1" x14ac:dyDescent="0.3">
      <c r="A20" s="184" t="s">
        <v>489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185"/>
      <c r="V20" s="185"/>
      <c r="W20" s="185"/>
      <c r="X20" s="185"/>
      <c r="Y20" s="185"/>
      <c r="Z20" s="185"/>
      <c r="AA20" s="185"/>
      <c r="AB20" s="186"/>
      <c r="AC20" s="193" t="s">
        <v>487</v>
      </c>
      <c r="AD20" s="194"/>
      <c r="AE20" s="194"/>
      <c r="AF20" s="194"/>
      <c r="AG20" s="194"/>
      <c r="AH20" s="194"/>
      <c r="AI20" s="195" t="s">
        <v>490</v>
      </c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7"/>
      <c r="AZ20" s="144">
        <f>AZ21</f>
        <v>234228500</v>
      </c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202">
        <f>BW21</f>
        <v>167960763.93000001</v>
      </c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4"/>
      <c r="CO20" s="198" t="s">
        <v>479</v>
      </c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198"/>
      <c r="DE20" s="198"/>
      <c r="DF20" s="199"/>
    </row>
    <row r="21" spans="1:110" ht="36" customHeight="1" thickBot="1" x14ac:dyDescent="0.3">
      <c r="A21" s="184" t="s">
        <v>491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85"/>
      <c r="U21" s="185"/>
      <c r="V21" s="185"/>
      <c r="W21" s="185"/>
      <c r="X21" s="185"/>
      <c r="Y21" s="185"/>
      <c r="Z21" s="185"/>
      <c r="AA21" s="185"/>
      <c r="AB21" s="186"/>
      <c r="AC21" s="193" t="s">
        <v>487</v>
      </c>
      <c r="AD21" s="194"/>
      <c r="AE21" s="194"/>
      <c r="AF21" s="194"/>
      <c r="AG21" s="194"/>
      <c r="AH21" s="194"/>
      <c r="AI21" s="195" t="s">
        <v>492</v>
      </c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7"/>
      <c r="AZ21" s="144">
        <f>AZ22</f>
        <v>234228500</v>
      </c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202">
        <f>BW22</f>
        <v>167960763.93000001</v>
      </c>
      <c r="BX21" s="203"/>
      <c r="BY21" s="203"/>
      <c r="BZ21" s="203"/>
      <c r="CA21" s="203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4"/>
      <c r="CO21" s="198" t="s">
        <v>479</v>
      </c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198"/>
      <c r="DE21" s="198"/>
      <c r="DF21" s="199"/>
    </row>
    <row r="22" spans="1:110" ht="45" customHeight="1" thickBot="1" x14ac:dyDescent="0.3">
      <c r="A22" s="211" t="s">
        <v>493</v>
      </c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3"/>
      <c r="AC22" s="193" t="s">
        <v>487</v>
      </c>
      <c r="AD22" s="194"/>
      <c r="AE22" s="194"/>
      <c r="AF22" s="194"/>
      <c r="AG22" s="194"/>
      <c r="AH22" s="194"/>
      <c r="AI22" s="195" t="s">
        <v>494</v>
      </c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7"/>
      <c r="AZ22" s="144">
        <v>234228500</v>
      </c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202">
        <v>167960763.93000001</v>
      </c>
      <c r="BX22" s="214"/>
      <c r="BY22" s="214"/>
      <c r="BZ22" s="214"/>
      <c r="CA22" s="214"/>
      <c r="CB22" s="214"/>
      <c r="CC22" s="214"/>
      <c r="CD22" s="214"/>
      <c r="CE22" s="214"/>
      <c r="CF22" s="214"/>
      <c r="CG22" s="214"/>
      <c r="CH22" s="214"/>
      <c r="CI22" s="214"/>
      <c r="CJ22" s="214"/>
      <c r="CK22" s="214"/>
      <c r="CL22" s="214"/>
      <c r="CM22" s="214"/>
      <c r="CN22" s="215"/>
      <c r="CO22" s="198" t="s">
        <v>479</v>
      </c>
      <c r="CP22" s="198"/>
      <c r="CQ22" s="198"/>
      <c r="CR22" s="198"/>
      <c r="CS22" s="198"/>
      <c r="CT22" s="198"/>
      <c r="CU22" s="198"/>
      <c r="CV22" s="198"/>
      <c r="CW22" s="198"/>
      <c r="CX22" s="198"/>
      <c r="CY22" s="198"/>
      <c r="CZ22" s="198"/>
      <c r="DA22" s="198"/>
      <c r="DB22" s="198"/>
      <c r="DC22" s="198"/>
      <c r="DD22" s="198"/>
      <c r="DE22" s="198"/>
      <c r="DF22" s="199"/>
    </row>
    <row r="23" spans="1:110" ht="32.25" customHeight="1" x14ac:dyDescent="0.2"/>
    <row r="24" spans="1:110" s="46" customFormat="1" ht="13.2" customHeight="1" x14ac:dyDescent="0.25">
      <c r="A24" s="46" t="s">
        <v>495</v>
      </c>
      <c r="B24" s="46" t="s">
        <v>496</v>
      </c>
      <c r="C24" s="47"/>
      <c r="D24" s="47" t="s">
        <v>497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8"/>
      <c r="AZ24" s="48"/>
      <c r="BA24" s="48"/>
      <c r="BB24" s="208" t="s">
        <v>498</v>
      </c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</row>
    <row r="25" spans="1:110" s="46" customFormat="1" ht="13.2" x14ac:dyDescent="0.25"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48"/>
      <c r="AH25" s="48"/>
      <c r="AI25" s="48"/>
      <c r="AJ25" s="48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</row>
    <row r="26" spans="1:110" s="46" customFormat="1" ht="13.2" x14ac:dyDescent="0.25"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49"/>
      <c r="U26" s="49"/>
      <c r="V26" s="49"/>
      <c r="W26" s="49"/>
      <c r="X26" s="49"/>
      <c r="Y26" s="49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9"/>
      <c r="AS26" s="49"/>
      <c r="AT26" s="49"/>
      <c r="AU26" s="49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9"/>
      <c r="BU26" s="49"/>
      <c r="BV26" s="49"/>
      <c r="BW26" s="49"/>
      <c r="BX26" s="49"/>
      <c r="BY26" s="49"/>
      <c r="BZ26" s="49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</row>
    <row r="27" spans="1:110" s="46" customFormat="1" ht="13.2" x14ac:dyDescent="0.25"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</row>
    <row r="28" spans="1:110" s="51" customFormat="1" ht="13.2" customHeight="1" x14ac:dyDescent="0.25">
      <c r="A28" s="46"/>
      <c r="B28" s="46" t="s">
        <v>499</v>
      </c>
      <c r="C28" s="210" t="s">
        <v>500</v>
      </c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210"/>
      <c r="AM28" s="210"/>
      <c r="AN28" s="210"/>
      <c r="AO28" s="210"/>
      <c r="AP28" s="210"/>
      <c r="AQ28" s="210"/>
      <c r="AR28" s="210"/>
      <c r="AS28" s="210"/>
      <c r="AT28" s="210"/>
      <c r="AU28" s="210"/>
      <c r="AV28" s="210"/>
      <c r="AW28" s="210"/>
      <c r="AX28" s="210"/>
      <c r="AY28" s="48"/>
      <c r="AZ28" s="48"/>
      <c r="BA28" s="48"/>
      <c r="BB28" s="48" t="s">
        <v>501</v>
      </c>
      <c r="BC28" s="48"/>
      <c r="BD28" s="208" t="s">
        <v>502</v>
      </c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</row>
    <row r="29" spans="1:110" s="51" customFormat="1" ht="13.2" x14ac:dyDescent="0.25">
      <c r="A29" s="46"/>
      <c r="B29" s="46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209"/>
      <c r="AA29" s="209"/>
      <c r="AB29" s="209"/>
      <c r="AC29" s="209"/>
      <c r="AD29" s="209"/>
      <c r="AE29" s="209"/>
      <c r="AF29" s="209"/>
      <c r="AG29" s="209"/>
      <c r="AH29" s="209"/>
      <c r="AI29" s="209"/>
      <c r="AJ29" s="209"/>
      <c r="AK29" s="209"/>
      <c r="AL29" s="209"/>
      <c r="AM29" s="209"/>
      <c r="AN29" s="209"/>
      <c r="AO29" s="209"/>
      <c r="AP29" s="209"/>
      <c r="AQ29" s="209"/>
      <c r="AR29" s="48"/>
      <c r="AS29" s="48"/>
      <c r="AT29" s="48"/>
      <c r="AU29" s="48"/>
      <c r="AV29" s="209"/>
      <c r="AW29" s="209"/>
      <c r="AX29" s="209"/>
      <c r="AY29" s="209"/>
      <c r="AZ29" s="209"/>
      <c r="BA29" s="209"/>
      <c r="BB29" s="209"/>
      <c r="BC29" s="209"/>
      <c r="BD29" s="209"/>
      <c r="BE29" s="209"/>
      <c r="BF29" s="209"/>
      <c r="BG29" s="209"/>
      <c r="BH29" s="209"/>
      <c r="BI29" s="209"/>
      <c r="BJ29" s="209"/>
      <c r="BK29" s="209"/>
      <c r="BL29" s="209"/>
      <c r="BM29" s="209"/>
      <c r="BN29" s="209"/>
      <c r="BO29" s="209"/>
      <c r="BP29" s="209"/>
      <c r="BQ29" s="209"/>
      <c r="BR29" s="209"/>
      <c r="BS29" s="209"/>
      <c r="BT29" s="48"/>
      <c r="BU29" s="48"/>
      <c r="BV29" s="48" t="s">
        <v>503</v>
      </c>
      <c r="BW29" s="48"/>
      <c r="BX29" s="48"/>
      <c r="BY29" s="48"/>
      <c r="BZ29" s="48"/>
    </row>
    <row r="30" spans="1:110" s="51" customFormat="1" ht="13.2" x14ac:dyDescent="0.25">
      <c r="A30" s="46"/>
      <c r="B30" s="46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9"/>
      <c r="AS30" s="49"/>
      <c r="AT30" s="49"/>
      <c r="AU30" s="49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9"/>
      <c r="BU30" s="49"/>
      <c r="BV30" s="49"/>
      <c r="BW30" s="49"/>
      <c r="BX30" s="49"/>
      <c r="BY30" s="49"/>
      <c r="BZ30" s="49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</row>
    <row r="31" spans="1:110" s="51" customFormat="1" ht="13.2" customHeight="1" x14ac:dyDescent="0.25">
      <c r="A31" s="46" t="s">
        <v>504</v>
      </c>
      <c r="B31" s="46"/>
      <c r="C31" s="210" t="s">
        <v>504</v>
      </c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48"/>
      <c r="AZ31" s="48"/>
      <c r="BA31" s="48"/>
      <c r="BB31" s="48"/>
      <c r="BC31" s="48"/>
      <c r="BD31" s="48"/>
      <c r="BE31" s="48"/>
      <c r="BF31" s="208" t="s">
        <v>505</v>
      </c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</row>
    <row r="32" spans="1:110" s="51" customFormat="1" ht="11.25" customHeight="1" x14ac:dyDescent="0.25"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48"/>
      <c r="AL32" s="48"/>
      <c r="AM32" s="48"/>
      <c r="AN32" s="48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</row>
    <row r="33" spans="1:86" s="46" customFormat="1" ht="13.2" x14ac:dyDescent="0.25"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52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</row>
    <row r="34" spans="1:86" s="46" customFormat="1" ht="13.2" x14ac:dyDescent="0.25">
      <c r="A34" s="216"/>
      <c r="B34" s="216"/>
      <c r="C34" s="126" t="s">
        <v>506</v>
      </c>
      <c r="D34" s="126"/>
      <c r="E34" s="126"/>
      <c r="F34" s="126"/>
      <c r="G34" s="217"/>
      <c r="H34" s="217"/>
      <c r="I34" s="48"/>
      <c r="J34" s="218" t="s">
        <v>512</v>
      </c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218"/>
      <c r="Z34" s="218"/>
      <c r="AA34" s="218"/>
      <c r="AB34" s="217">
        <v>20</v>
      </c>
      <c r="AC34" s="217"/>
      <c r="AD34" s="217"/>
      <c r="AE34" s="217"/>
      <c r="AF34" s="219" t="s">
        <v>507</v>
      </c>
      <c r="AG34" s="219"/>
      <c r="AH34" s="219"/>
      <c r="AI34" s="48" t="s">
        <v>508</v>
      </c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</row>
    <row r="35" spans="1:86" ht="3" customHeight="1" x14ac:dyDescent="0.2"/>
    <row r="37" spans="1:86" x14ac:dyDescent="0.2">
      <c r="CH37" s="39" t="s">
        <v>509</v>
      </c>
    </row>
    <row r="38" spans="1:86" x14ac:dyDescent="0.2">
      <c r="W38" s="39" t="s">
        <v>510</v>
      </c>
      <c r="BO38" s="39" t="s">
        <v>511</v>
      </c>
    </row>
    <row r="40" spans="1:86" x14ac:dyDescent="0.2">
      <c r="AZ40" s="39">
        <v>63593</v>
      </c>
    </row>
  </sheetData>
  <mergeCells count="123">
    <mergeCell ref="C31:AX31"/>
    <mergeCell ref="BF31:CH31"/>
    <mergeCell ref="S32:AJ32"/>
    <mergeCell ref="AO32:BL32"/>
    <mergeCell ref="A34:B34"/>
    <mergeCell ref="C34:F34"/>
    <mergeCell ref="G34:H34"/>
    <mergeCell ref="J34:AA34"/>
    <mergeCell ref="AB34:AE34"/>
    <mergeCell ref="AF34:AH34"/>
    <mergeCell ref="BB24:CH24"/>
    <mergeCell ref="O25:AF25"/>
    <mergeCell ref="AK25:BH25"/>
    <mergeCell ref="C28:AX28"/>
    <mergeCell ref="BD28:CI28"/>
    <mergeCell ref="Z29:AQ29"/>
    <mergeCell ref="AV29:BS29"/>
    <mergeCell ref="A22:AB22"/>
    <mergeCell ref="AC22:AH22"/>
    <mergeCell ref="AI22:AY22"/>
    <mergeCell ref="AZ22:BV22"/>
    <mergeCell ref="BW22:CN22"/>
    <mergeCell ref="CO22:DF22"/>
    <mergeCell ref="A21:AB21"/>
    <mergeCell ref="AC21:AH21"/>
    <mergeCell ref="AI21:AY21"/>
    <mergeCell ref="AZ21:BV21"/>
    <mergeCell ref="BW21:CN21"/>
    <mergeCell ref="CO21:DF21"/>
    <mergeCell ref="A20:AB20"/>
    <mergeCell ref="AC20:AH20"/>
    <mergeCell ref="AI20:AY20"/>
    <mergeCell ref="AZ20:BV20"/>
    <mergeCell ref="BW20:CN20"/>
    <mergeCell ref="CO20:DF20"/>
    <mergeCell ref="A19:AB19"/>
    <mergeCell ref="AC19:AH19"/>
    <mergeCell ref="AI19:AY19"/>
    <mergeCell ref="AZ19:BV19"/>
    <mergeCell ref="BW19:CN19"/>
    <mergeCell ref="CO19:DF19"/>
    <mergeCell ref="A18:AB18"/>
    <mergeCell ref="AC18:AH18"/>
    <mergeCell ref="AI18:AY18"/>
    <mergeCell ref="AZ18:BV18"/>
    <mergeCell ref="BW18:CN18"/>
    <mergeCell ref="CO18:DF18"/>
    <mergeCell ref="A17:AB17"/>
    <mergeCell ref="AC17:AH17"/>
    <mergeCell ref="AI17:AY17"/>
    <mergeCell ref="AZ17:BV17"/>
    <mergeCell ref="BW17:CN17"/>
    <mergeCell ref="CO17:DF17"/>
    <mergeCell ref="A16:AB16"/>
    <mergeCell ref="AC16:AH16"/>
    <mergeCell ref="AI16:AY16"/>
    <mergeCell ref="AZ16:BV16"/>
    <mergeCell ref="BW16:CN16"/>
    <mergeCell ref="CO16:DF16"/>
    <mergeCell ref="A15:AB15"/>
    <mergeCell ref="AC15:AH15"/>
    <mergeCell ref="AI15:AY15"/>
    <mergeCell ref="AZ15:BV15"/>
    <mergeCell ref="BW15:CN15"/>
    <mergeCell ref="CO15:DF15"/>
    <mergeCell ref="C14:AB14"/>
    <mergeCell ref="AC14:AH14"/>
    <mergeCell ref="AI14:AY14"/>
    <mergeCell ref="AZ14:BV14"/>
    <mergeCell ref="BW14:CN14"/>
    <mergeCell ref="CO14:DF14"/>
    <mergeCell ref="A13:AB13"/>
    <mergeCell ref="AC13:AH13"/>
    <mergeCell ref="AI13:AY13"/>
    <mergeCell ref="AZ13:BV13"/>
    <mergeCell ref="BW13:CN13"/>
    <mergeCell ref="CO13:DF13"/>
    <mergeCell ref="A11:AB11"/>
    <mergeCell ref="AC11:AH12"/>
    <mergeCell ref="AI11:AY12"/>
    <mergeCell ref="AZ11:BV12"/>
    <mergeCell ref="BW11:CN12"/>
    <mergeCell ref="CO11:DF12"/>
    <mergeCell ref="A12:AB12"/>
    <mergeCell ref="A10:AB10"/>
    <mergeCell ref="AC10:AH10"/>
    <mergeCell ref="AI10:AY10"/>
    <mergeCell ref="AZ10:BV10"/>
    <mergeCell ref="BW10:CN10"/>
    <mergeCell ref="CO10:DF10"/>
    <mergeCell ref="A8:AB8"/>
    <mergeCell ref="AC8:AH9"/>
    <mergeCell ref="AI8:AY9"/>
    <mergeCell ref="AZ8:BV9"/>
    <mergeCell ref="BW8:CN9"/>
    <mergeCell ref="CO8:DF9"/>
    <mergeCell ref="A9:AB9"/>
    <mergeCell ref="A6:AB6"/>
    <mergeCell ref="AC6:AH7"/>
    <mergeCell ref="AI6:AY7"/>
    <mergeCell ref="AZ6:BV7"/>
    <mergeCell ref="BW6:CN7"/>
    <mergeCell ref="CO6:DF7"/>
    <mergeCell ref="A7:AB7"/>
    <mergeCell ref="A5:AB5"/>
    <mergeCell ref="AC5:AH5"/>
    <mergeCell ref="AI5:AY5"/>
    <mergeCell ref="AZ5:BV5"/>
    <mergeCell ref="BW5:CN5"/>
    <mergeCell ref="CO5:DF5"/>
    <mergeCell ref="A4:AB4"/>
    <mergeCell ref="AC4:AH4"/>
    <mergeCell ref="AI4:AY4"/>
    <mergeCell ref="AZ4:BV4"/>
    <mergeCell ref="BW4:CN4"/>
    <mergeCell ref="CO4:DF4"/>
    <mergeCell ref="C2:DF2"/>
    <mergeCell ref="A3:AB3"/>
    <mergeCell ref="AC3:AH3"/>
    <mergeCell ref="AI3:AY3"/>
    <mergeCell ref="AZ3:BV3"/>
    <mergeCell ref="BW3:CN3"/>
    <mergeCell ref="CO3:DF3"/>
  </mergeCells>
  <pageMargins left="0.35433070866141736" right="0.35433070866141736" top="0.78740157480314965" bottom="0.78740157480314965" header="0.51181102362204722" footer="0.51181102362204722"/>
  <pageSetup paperSize="9" scale="8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1"/>
  <sheetViews>
    <sheetView workbookViewId="0"/>
  </sheetViews>
  <sheetFormatPr defaultRowHeight="13.2" x14ac:dyDescent="0.25"/>
  <sheetData>
    <row r="1" spans="1:2" x14ac:dyDescent="0.25">
      <c r="A1" t="s">
        <v>437</v>
      </c>
      <c r="B1" t="s">
        <v>438</v>
      </c>
    </row>
    <row r="2" spans="1:2" x14ac:dyDescent="0.25">
      <c r="A2" t="s">
        <v>439</v>
      </c>
      <c r="B2" t="s">
        <v>440</v>
      </c>
    </row>
    <row r="3" spans="1:2" x14ac:dyDescent="0.25">
      <c r="A3" t="s">
        <v>441</v>
      </c>
      <c r="B3" t="s">
        <v>5</v>
      </c>
    </row>
    <row r="4" spans="1:2" x14ac:dyDescent="0.25">
      <c r="A4" t="s">
        <v>442</v>
      </c>
      <c r="B4" t="s">
        <v>443</v>
      </c>
    </row>
    <row r="5" spans="1:2" x14ac:dyDescent="0.25">
      <c r="A5" t="s">
        <v>444</v>
      </c>
      <c r="B5" t="s">
        <v>445</v>
      </c>
    </row>
    <row r="6" spans="1:2" x14ac:dyDescent="0.25">
      <c r="A6" t="s">
        <v>446</v>
      </c>
      <c r="B6" t="s">
        <v>438</v>
      </c>
    </row>
    <row r="7" spans="1:2" x14ac:dyDescent="0.25">
      <c r="A7" t="s">
        <v>447</v>
      </c>
      <c r="B7" t="s">
        <v>448</v>
      </c>
    </row>
    <row r="8" spans="1:2" x14ac:dyDescent="0.25">
      <c r="A8" t="s">
        <v>449</v>
      </c>
      <c r="B8" t="s">
        <v>448</v>
      </c>
    </row>
    <row r="9" spans="1:2" x14ac:dyDescent="0.25">
      <c r="A9" t="s">
        <v>450</v>
      </c>
      <c r="B9" t="s">
        <v>451</v>
      </c>
    </row>
    <row r="10" spans="1:2" x14ac:dyDescent="0.25">
      <c r="A10" t="s">
        <v>452</v>
      </c>
      <c r="B10" t="s">
        <v>17</v>
      </c>
    </row>
    <row r="11" spans="1:2" x14ac:dyDescent="0.25">
      <c r="A11" t="s">
        <v>453</v>
      </c>
      <c r="B11" t="s">
        <v>445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19</vt:i4>
      </vt:variant>
    </vt:vector>
  </HeadingPairs>
  <TitlesOfParts>
    <vt:vector size="23" baseType="lpstr">
      <vt:lpstr>Доходы</vt:lpstr>
      <vt:lpstr>Расходы</vt:lpstr>
      <vt:lpstr>Источники  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Расходы!REND_1</vt:lpstr>
      <vt:lpstr>Доходы!SIGN</vt:lpstr>
      <vt:lpstr>Расходы!SIGN</vt:lpstr>
      <vt:lpstr>Доходы!SRC_CODE</vt:lpstr>
      <vt:lpstr>Доходы!SRC_KIND</vt:lpstr>
      <vt:lpstr>'Источники 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rep:2.56.0.72</dc:description>
  <cp:lastModifiedBy>Пользователь</cp:lastModifiedBy>
  <cp:lastPrinted>2023-12-11T13:23:16Z</cp:lastPrinted>
  <dcterms:created xsi:type="dcterms:W3CDTF">2023-12-08T12:31:20Z</dcterms:created>
  <dcterms:modified xsi:type="dcterms:W3CDTF">2023-12-11T13:23:19Z</dcterms:modified>
</cp:coreProperties>
</file>