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\ОТЧЕТЫ ФИНОТДЕЛ\117\"/>
    </mc:Choice>
  </mc:AlternateContent>
  <xr:revisionPtr revIDLastSave="0" documentId="13_ncr:1_{632D25D3-79E9-4781-9889-73BDE988AAE5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Доходы" sheetId="1" r:id="rId1"/>
    <sheet name="Расходы" sheetId="2" r:id="rId2"/>
    <sheet name="Источники  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LE_NAME">#REF!</definedName>
    <definedName name="FIO" localSheetId="0">Доходы!$D$24</definedName>
    <definedName name="FIO" localSheetId="1">Расходы!$D$21</definedName>
    <definedName name="FORM_CODE" localSheetId="0">Доходы!$H$5</definedName>
    <definedName name="FORM_CODE">#REF!</definedName>
    <definedName name="LAST_CELL" localSheetId="0">Доходы!$F$74</definedName>
    <definedName name="LAST_CELL" localSheetId="1">Расходы!#REF!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Доходы!$A$74</definedName>
    <definedName name="REND_1" localSheetId="1">Расходы!$A$219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  <definedName name="_xlnm.Print_Area" localSheetId="2">'Источники   '!$A$1:$DF$35</definedName>
  </definedNames>
  <calcPr calcId="191029"/>
</workbook>
</file>

<file path=xl/calcChain.xml><?xml version="1.0" encoding="utf-8"?>
<calcChain xmlns="http://schemas.openxmlformats.org/spreadsheetml/2006/main">
  <c r="BW21" i="5" l="1"/>
  <c r="BW20" i="5" s="1"/>
  <c r="BW19" i="5" s="1"/>
  <c r="BW14" i="5" s="1"/>
  <c r="AZ21" i="5"/>
  <c r="AZ20" i="5" s="1"/>
  <c r="AZ19" i="5" s="1"/>
  <c r="BW17" i="5"/>
  <c r="AZ17" i="5"/>
  <c r="AZ16" i="5" s="1"/>
  <c r="AZ15" i="5" s="1"/>
  <c r="BW16" i="5"/>
  <c r="BW15" i="5" s="1"/>
  <c r="AZ13" i="5"/>
  <c r="AZ5" i="5" s="1"/>
  <c r="BW13" i="5" l="1"/>
  <c r="BW5" i="5"/>
  <c r="CO14" i="5"/>
  <c r="CO13" i="5" s="1"/>
  <c r="CO5" i="5" s="1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<sst xmlns="http://schemas.openxmlformats.org/spreadsheetml/2006/main" count="1009" uniqueCount="533">
  <si>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</si>
  <si>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</si>
  <si>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</si>
  <si>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</si>
  <si>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</si>
  <si>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</si>
  <si>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</si>
  <si>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</si>
  <si>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</si>
  <si>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</si>
  <si>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</si>
  <si>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</si>
  <si>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</si>
  <si>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</si>
  <si>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Киселевского сельского поселения</t>
  </si>
  <si>
    <t>Единица измерения: руб.</t>
  </si>
  <si>
    <t>04228119</t>
  </si>
  <si>
    <t>951</t>
  </si>
  <si>
    <t>60626425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</si>
  <si>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</si>
  <si>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</si>
  <si>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</si>
  <si>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</si>
  <si>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</si>
  <si>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</si>
  <si>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</si>
  <si>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</si>
  <si>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</si>
  <si>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</si>
  <si>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</si>
  <si>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</si>
  <si>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</si>
  <si>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</si>
  <si>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</si>
  <si>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</si>
  <si>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</si>
  <si>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</si>
  <si>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</si>
  <si>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</si>
  <si>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</si>
  <si>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</si>
  <si>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</si>
  <si>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</si>
  <si>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</si>
  <si>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</si>
  <si>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</si>
  <si>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</si>
  <si>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</si>
  <si>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</si>
  <si>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</si>
  <si>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</si>
  <si>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</si>
  <si>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</si>
  <si>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</si>
  <si>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</si>
  <si>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</si>
  <si>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</si>
  <si>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</si>
  <si>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</si>
  <si>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</si>
  <si>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</si>
  <si>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</si>
  <si>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</si>
  <si>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</si>
  <si>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</si>
  <si>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</si>
  <si>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</si>
  <si>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</si>
  <si>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</si>
  <si>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</si>
  <si>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</si>
  <si>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</si>
  <si>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</si>
  <si>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</si>
  <si>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</si>
  <si>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</si>
  <si>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</si>
  <si>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</si>
  <si>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</si>
  <si>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</si>
  <si>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</si>
  <si>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</si>
  <si>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</si>
  <si>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</si>
  <si>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</si>
  <si>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</si>
  <si>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</si>
  <si>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</si>
  <si>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</si>
  <si>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</si>
  <si>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</si>
  <si>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</si>
  <si>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</si>
  <si>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</si>
  <si>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</si>
  <si>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</si>
  <si>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</si>
  <si>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</si>
  <si>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</si>
  <si>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</si>
  <si>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</si>
  <si>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</si>
  <si>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</si>
  <si>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</si>
  <si>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</si>
  <si>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</si>
  <si>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</si>
  <si>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</si>
  <si>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</si>
  <si>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</si>
  <si>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</si>
  <si>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</si>
  <si>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</si>
  <si>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</si>
  <si>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</si>
  <si>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</si>
  <si>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</si>
  <si>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</si>
  <si>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</si>
  <si>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</si>
  <si>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</si>
  <si>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</si>
  <si>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</si>
  <si>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</si>
  <si>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</si>
  <si>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</si>
  <si>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</si>
  <si>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</si>
  <si>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</si>
  <si>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</si>
  <si>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</si>
  <si>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</si>
  <si>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</si>
  <si>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</si>
  <si>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</si>
  <si>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</si>
  <si>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</si>
  <si>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</si>
  <si>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</si>
  <si>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</si>
  <si>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</si>
  <si>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</si>
  <si>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</si>
  <si>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</si>
  <si>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</si>
  <si>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</si>
  <si>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</si>
  <si>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</si>
  <si>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</si>
  <si>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</si>
  <si>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</si>
  <si>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</si>
  <si>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Киселевского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</si>
  <si>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</si>
  <si>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</si>
  <si>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</si>
  <si>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Киселевского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Киселевского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</si>
  <si>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</si>
  <si>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</si>
  <si>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</si>
  <si>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</si>
  <si>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</si>
  <si>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</si>
  <si>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</si>
  <si>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</si>
  <si>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</si>
  <si>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</si>
  <si>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</si>
  <si>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деятельности органа местного самоуправления Киселевского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Киселевского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</si>
  <si>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</si>
  <si>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</si>
  <si>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</si>
  <si>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</si>
  <si>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</si>
  <si>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</si>
  <si>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</si>
  <si>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</si>
  <si>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</si>
  <si>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Киселевского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</si>
  <si>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</si>
  <si>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</si>
  <si>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</si>
  <si>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</si>
  <si>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</si>
  <si>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</si>
  <si>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</si>
  <si>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</si>
  <si>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</si>
  <si>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</si>
  <si>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</si>
  <si>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</si>
  <si>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расхо-дов, связанных с передачей осуществления части полномочий органа местного самоуправления муниципального образования «Киселевское сельское поселение»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Киселевского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</si>
  <si>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</si>
  <si>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</si>
  <si>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</si>
  <si>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</si>
  <si>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</si>
  <si>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</si>
  <si>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</si>
  <si>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</si>
  <si>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</si>
  <si>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Киселевского сельского поселения на финансовое обеспечение непредвиденных расходов в рамках непрограммных расходов органа местного самоуправления Киселевского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</si>
  <si>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</si>
  <si>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</si>
  <si>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</si>
  <si>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</si>
  <si>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</si>
  <si>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</si>
  <si>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</si>
  <si>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</si>
  <si>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</si>
  <si>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подпрограммы"Нормативно-методическое обеспечение и организация бюджетного процесса" муниципальной программы Киселевского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</si>
  <si>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</si>
  <si>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</si>
  <si>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</si>
  <si>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</si>
  <si>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</si>
  <si>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</si>
  <si>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</si>
  <si>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</si>
  <si>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Киселевского сельского поселения «Обеспечение пожарной безопасности и безопасности людей на водных объектах, профилактика терроризма и экстремизма на территории Киселевского сельского поселения»</t>
  </si>
  <si>
    <t xml:space="preserve">951 0113 0200000000 000 </t>
  </si>
  <si>
    <t>Подпрограмма «Профилактика терроризма и экстремизма»</t>
  </si>
  <si>
    <t xml:space="preserve">951 0113 0230000000 000 </t>
  </si>
  <si>
    <t xml:space="preserve">951 0113 0230020240 000 </t>
  </si>
  <si>
    <t xml:space="preserve">951 0113 0230020240 200 </t>
  </si>
  <si>
    <t xml:space="preserve">951 0113 0230020240 240 </t>
  </si>
  <si>
    <t xml:space="preserve">951 0113 0230020240 244 </t>
  </si>
  <si>
    <t>Муниципальная программа Киселевского сельского поселения «Муниципальная политика»</t>
  </si>
  <si>
    <t xml:space="preserve">951 0113 0300000000 000 </t>
  </si>
  <si>
    <t>Подпрограмма «Развитие муниципального управления и муниципальной службы в Киселевском сельском поселении»</t>
  </si>
  <si>
    <t xml:space="preserve">951 0113 0310000000 000 </t>
  </si>
  <si>
    <t>Взносы в Ассоциацию «Совет муниципальных образований Ростовской области» в рамках подпрограммы «Развитие муниципального управления и муниципальной службы в Киселевском сельском поселении» муниципальной программы   Киселевского сельского поселения « Муниципальная политика»</t>
  </si>
  <si>
    <t xml:space="preserve">951 0113 0310020030 000 </t>
  </si>
  <si>
    <t xml:space="preserve">951 0113 0310020030 800 </t>
  </si>
  <si>
    <t xml:space="preserve">951 0113 0310020030 850 </t>
  </si>
  <si>
    <t>Уплата иных платежей</t>
  </si>
  <si>
    <t xml:space="preserve">951 0113 0310020030 853 </t>
  </si>
  <si>
    <t>Подпрограмма «Обеспечение реализации муниципальной программы Киселевского сельского поселения «Муниципальная политика»</t>
  </si>
  <si>
    <t xml:space="preserve">951 0113 0320000000 000 </t>
  </si>
  <si>
    <t>Расходы на официальную публикацию нормативно-правовых актов, проектов и иных информационных материалов в средствах массовой информации Киселевского сельского поселения в рамках подпрограммы «Обеспечение реализации муниципальной программы Киселевского сельского поселения «Муниципальная политика» муниципальной программы Киселевского сельского поселения «Муниципальная политика»</t>
  </si>
  <si>
    <t xml:space="preserve">951 0113 0320020160 000 </t>
  </si>
  <si>
    <t xml:space="preserve">951 0113 0320020160 200 </t>
  </si>
  <si>
    <t xml:space="preserve">951 0113 0320020160 240 </t>
  </si>
  <si>
    <t xml:space="preserve">951 0113 0320020160 244 </t>
  </si>
  <si>
    <t xml:space="preserve">951 0113 9900000000 000 </t>
  </si>
  <si>
    <t xml:space="preserve">951 0113 9990000000 000 </t>
  </si>
  <si>
    <t>Расходы по оценке недвижимости, признание прав и регулирование отношений по муниципальной собственности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</si>
  <si>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951 0113 9990020420 000 </t>
  </si>
  <si>
    <t xml:space="preserve">951 0113 9990020420 200 </t>
  </si>
  <si>
    <t xml:space="preserve">951 0113 9990020420 240 </t>
  </si>
  <si>
    <t xml:space="preserve">951 0113 9990020420 244 </t>
  </si>
  <si>
    <t>Расходы на исполнение судебных актов по искам к Киселевскому сельскому поселению о возмещении вреда, причененного незаконными действиями (бездействием) муниципальных органов Киселевского сельского поселения либо должностных лиц, в рамках непрограммных расходов органа местного самоуправления Киселевского сельского поселения</t>
  </si>
  <si>
    <t xml:space="preserve">951 0113 9990090120 000 </t>
  </si>
  <si>
    <t xml:space="preserve">951 0113 9990090120 200 </t>
  </si>
  <si>
    <t xml:space="preserve">951 0113 9990090120 240 </t>
  </si>
  <si>
    <t xml:space="preserve">951 0113 9990090120 244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</si>
  <si>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</si>
  <si>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</si>
  <si>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</si>
  <si>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</si>
  <si>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</si>
  <si>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Реализация направления расходов по иным непро-граммным расходам в рамках непрограммных рас-ходов органа местного самоуправления Киселевского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</si>
  <si>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</si>
  <si>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</si>
  <si>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</si>
  <si>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951 0113 9990099990 851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</si>
  <si>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</si>
  <si>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</si>
  <si>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</si>
  <si>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</si>
  <si>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</si>
  <si>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</si>
  <si>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</si>
  <si>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</si>
  <si>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поселе-ний, муниципальных и городских округов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</si>
  <si>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</si>
  <si>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</si>
  <si>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</si>
  <si>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</si>
  <si>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</si>
  <si>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</si>
  <si>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</si>
  <si>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</si>
  <si>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</si>
  <si>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</si>
  <si>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>Подпрограмма «Пожарная безопасность»</t>
  </si>
  <si>
    <t xml:space="preserve">951 0310 0210000000 000 </t>
  </si>
  <si>
    <t>Мероприятия по повышению уровня пожарной безопасности населения и территории в рамках подпрограммы «Пожарная безопасность» муниципальной программы Киселевского сельского поселения «Обеспечение пожарной без-опасности и безопасности людей на водных объектах, профилактика терроризма и экстремизма на территории Киселевского сельского поселения»</t>
  </si>
  <si>
    <t xml:space="preserve">951 0310 0210020090 000 </t>
  </si>
  <si>
    <t xml:space="preserve">951 0310 0210020090 200 </t>
  </si>
  <si>
    <t xml:space="preserve">951 0310 0210020090 240 </t>
  </si>
  <si>
    <t xml:space="preserve">951 0310 0210020090 244 </t>
  </si>
  <si>
    <t>Подпрограмма «Обеспечение безопасности на водных объектах»</t>
  </si>
  <si>
    <t xml:space="preserve">951 0310 0220000000 000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</si>
  <si>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Киселевского сельского поселения «Обеспечение пожарной безопасности и безопасности людей на водных объектах, профилактика терроризма и экстремизма на территории Киселевского сельского поселения»</t>
  </si>
  <si>
    <t xml:space="preserve">951 0310 0220020130 000 </t>
  </si>
  <si>
    <t xml:space="preserve">951 0310 0220020130 200 </t>
  </si>
  <si>
    <t xml:space="preserve">951 0310 0220020130 240 </t>
  </si>
  <si>
    <t xml:space="preserve">951 0310 0220020130 244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</si>
  <si>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</si>
  <si>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</si>
  <si>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</si>
  <si>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</si>
  <si>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951 0406 9900000000 000 </t>
  </si>
  <si>
    <t xml:space="preserve">951 0406 9990000000 000 </t>
  </si>
  <si>
    <t>Расходы на выплату страховых премий по договорам обязательного страхования гражданской ответственности владельца опасного объекта по иным непрограммным расходам в рамках непрограммных расходов органа местного самоуправления Киселевского сельского поселения</t>
  </si>
  <si>
    <t xml:space="preserve">951 0406 9990020430 000 </t>
  </si>
  <si>
    <t xml:space="preserve">951 0406 9990020430 200 </t>
  </si>
  <si>
    <t xml:space="preserve">951 0406 9990020430 240 </t>
  </si>
  <si>
    <t xml:space="preserve">951 0406 9990020430 244 </t>
  </si>
  <si>
    <t>Дорожное хозяйство (дорожные фонды)</t>
  </si>
  <si>
    <t xml:space="preserve">951 0409 0000000000 000 </t>
  </si>
  <si>
    <t>Муниципальная программа Киселевского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</si>
  <si>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</si>
  <si>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Киселевского сельского поселения»</t>
  </si>
  <si>
    <t xml:space="preserve">951 0409 0410000000 000 </t>
  </si>
  <si>
    <t>Расходы на ремонт и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Киселевского сельского поселения» муниципальной программы Киселевского сельского поселения «Развитие транспортной системы»</t>
  </si>
  <si>
    <t xml:space="preserve">951 0409 0410020250 000 </t>
  </si>
  <si>
    <t xml:space="preserve">951 0409 0410020250 200 </t>
  </si>
  <si>
    <t xml:space="preserve">951 0409 0410020250 240 </t>
  </si>
  <si>
    <t xml:space="preserve">951 0409 0410020250 244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</si>
  <si>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</si>
  <si>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</si>
  <si>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</si>
  <si>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</si>
  <si>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951 0412 9990020420 000 </t>
  </si>
  <si>
    <t xml:space="preserve">951 0412 9990020420 200 </t>
  </si>
  <si>
    <t xml:space="preserve">951 0412 9990020420 240 </t>
  </si>
  <si>
    <t xml:space="preserve">951 0412 9990020420 244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</si>
  <si>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</si>
  <si>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</si>
  <si>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</si>
  <si>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</si>
  <si>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</si>
  <si>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951 0503 0500000000 000 </t>
  </si>
  <si>
    <t>Подпрограмма «Благоустройство территории Киселевского сельского поселения»</t>
  </si>
  <si>
    <t xml:space="preserve">951 0503 0520000000 000 </t>
  </si>
  <si>
    <t>Расходы по организации уличного освещения, содержание и ремонт объектов уличного освещения в рамках подпрограммы «Благоустройство территории Киселевского сельского поселения» муниципальной программы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</si>
  <si>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951 0503 0520020280 000 </t>
  </si>
  <si>
    <t xml:space="preserve">951 0503 0520020280 200 </t>
  </si>
  <si>
    <t xml:space="preserve">951 0503 0520020280 240 </t>
  </si>
  <si>
    <t xml:space="preserve">951 0503 0520020280 244 </t>
  </si>
  <si>
    <t xml:space="preserve">951 0503 0520020280 247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</si>
  <si>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«Благоустройство территории Киселевского сельского поселения» муниципальной программы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</si>
  <si>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951 0503 0520020290 000 </t>
  </si>
  <si>
    <t xml:space="preserve">951 0503 0520020290 200 </t>
  </si>
  <si>
    <t xml:space="preserve">951 0503 0520020290 240 </t>
  </si>
  <si>
    <t xml:space="preserve">951 0503 0520020290 244 </t>
  </si>
  <si>
    <t>Расходы по содержанию и ремонту объектов благоустройства и мест общего пользования в рамках подпрограммы «Благоустройство территории Киселевского сельского поселения» муниципальной программы Киселевского сельского поселения «Благоустройство территории и обеспечение качественными жилищно - коммунальными услугами»</t>
  </si>
  <si>
    <t xml:space="preserve">951 0503 0520020300 000 </t>
  </si>
  <si>
    <t xml:space="preserve">951 0503 0520020300 200 </t>
  </si>
  <si>
    <t xml:space="preserve">951 0503 0520020300 240 </t>
  </si>
  <si>
    <t xml:space="preserve">951 0503 0520020300 244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</si>
  <si>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</si>
  <si>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</si>
  <si>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</si>
  <si>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</si>
  <si>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951 0705 0300000000 000 </t>
  </si>
  <si>
    <t xml:space="preserve">951 0705 0310000000 000 </t>
  </si>
  <si>
    <t>Расходы на повышение квалификации муниципальных служащих в рамках подпрограммы «Развитие муниципального управления и муниципальной службы в Киселевском сельском поселении» муниципальной программы   Киселевского сельского поселения « Муниципальная политика»</t>
  </si>
  <si>
    <t xml:space="preserve">951 0705 0310020440 000 </t>
  </si>
  <si>
    <t xml:space="preserve">951 0705 0310020440 200 </t>
  </si>
  <si>
    <t xml:space="preserve">951 0705 0310020440 240 </t>
  </si>
  <si>
    <t xml:space="preserve">951 0705 0310020440 244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</si>
  <si>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</si>
  <si>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</si>
  <si>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</si>
  <si>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</si>
  <si>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Киселевского сельского поселения «Развитие культуры, физической культуры и спорта»</t>
  </si>
  <si>
    <t xml:space="preserve">951 0801 0600000000 000 </t>
  </si>
  <si>
    <t>Подпрограмма "Организация досуга"</t>
  </si>
  <si>
    <t xml:space="preserve">951 0801 0610000000 000 </t>
  </si>
  <si>
    <t>Расходы на обеспечение деятельности (оказание услуг) муниципальных учреждений в рамках подпрограммы «Организация досуга» муниципальной программы Киселевского сельского поселения «Развитие культуры, физической культуры и спорта»</t>
  </si>
  <si>
    <t xml:space="preserve">951 0801 0610000590 000 </t>
  </si>
  <si>
    <t xml:space="preserve">951 0801 0610000590 200 </t>
  </si>
  <si>
    <t xml:space="preserve">951 0801 0610000590 240 </t>
  </si>
  <si>
    <t xml:space="preserve">951 0801 0610000590 247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</si>
  <si>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</si>
  <si>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</si>
  <si>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</si>
  <si>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</si>
  <si>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</si>
  <si>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</si>
  <si>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</si>
  <si>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</si>
  <si>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Расходы на изготовление технической документации, оценка недвиимости, признание прав и регулирование отношений объектов культуры</t>
  </si>
  <si>
    <t xml:space="preserve">951 0801 0610020350 000 </t>
  </si>
  <si>
    <t xml:space="preserve">951 0801 0610020350 200 </t>
  </si>
  <si>
    <t xml:space="preserve">951 0801 0610020350 240 </t>
  </si>
  <si>
    <t xml:space="preserve">951 0801 0610020350 244 </t>
  </si>
  <si>
    <t>Расходы на эксплуатацию, промывку и техническое обслуживание систем водоснабжения, газоснабжения и электроснабжения</t>
  </si>
  <si>
    <t xml:space="preserve">951 0801 0610020360 000 </t>
  </si>
  <si>
    <t xml:space="preserve">951 0801 0610020360 200 </t>
  </si>
  <si>
    <t xml:space="preserve">951 0801 0610020360 240 </t>
  </si>
  <si>
    <t xml:space="preserve">951 0801 0610020360 244 </t>
  </si>
  <si>
    <t>Расходы на оказание услуг по авторскому надзору, строительному контролю, технологическому присоединению и геодезические услуги объектов недвижимого имущества</t>
  </si>
  <si>
    <t xml:space="preserve">951 0801 0610020580 000 </t>
  </si>
  <si>
    <t xml:space="preserve">951 0801 0610020580 200 </t>
  </si>
  <si>
    <t xml:space="preserve">951 0801 0610020580 240 </t>
  </si>
  <si>
    <t xml:space="preserve">951 0801 0610020580 244 </t>
  </si>
  <si>
    <t>Капитальные вложения в объекты государственной (муниципальной) собственности</t>
  </si>
  <si>
    <t xml:space="preserve">951 0801 0610020580 400 </t>
  </si>
  <si>
    <t>Бюджетные инвестиции</t>
  </si>
  <si>
    <t xml:space="preserve">951 0801 0610020580 410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</si>
  <si>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</si>
  <si>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951 0801 0610020580 414 </t>
  </si>
  <si>
    <t>Дополнительные расходы областного бюджета на обеспечение комплексного развития сельских территорий (Субсидия на обеспечение комплексного развития сельских территорий в рамках реализации мероприятия "Современный облик сельских территрий) в целях достижения значения базового результата, установленного соглашением о предоставлении межбюджетных трансфертов в рамках подпрограммы "Организация досуга" муниципальной программы Киселевского сельского поселения "Развитие культуры, физической культуры и спорта"</t>
  </si>
  <si>
    <t xml:space="preserve">951 0801 06100А5766 000 </t>
  </si>
  <si>
    <t xml:space="preserve">951 0801 06100А5766 400 </t>
  </si>
  <si>
    <t xml:space="preserve">951 0801 06100А5766 410 </t>
  </si>
  <si>
    <t xml:space="preserve">951 0801 06100А5766 414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</si>
  <si>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</si>
  <si>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</si>
  <si>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</si>
  <si>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</si>
  <si>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951 1001 0300000000 000 </t>
  </si>
  <si>
    <t>Подпрограмма « Социальная поддержка лиц из числа муниципальных служащих Киселевского сельского поселения, имеющих право на получение государственной пенсии за выслугу лет»</t>
  </si>
  <si>
    <t xml:space="preserve">951 1001 0330000000 000 </t>
  </si>
  <si>
    <t>Расходы на социальную поддержку лиц из числа муниципальных служащих Киселевского сельского поселения, имеющих право на получение государственной пенсии за выслугу лет в рамках подпрограммы «Социальная поддержка лиц из числа муниципальных служащих Киселевского сельского поселения, имеющих право на получение государственной пенсии за выслугу лет» муниципальной программы Киселевского сельского поселения «Муниципальная политика"</t>
  </si>
  <si>
    <t xml:space="preserve">951 1001 0330011020 000 </t>
  </si>
  <si>
    <t>Социальное обеспечение и иные выплаты населению</t>
  </si>
  <si>
    <t xml:space="preserve">951 1001 0330011020 300 </t>
  </si>
  <si>
    <t>Публичные нормативные социальные выплаты гражданам</t>
  </si>
  <si>
    <t xml:space="preserve">951 1001 0330011020 310 </t>
  </si>
  <si>
    <t>Иные пенсии, социальные доплаты к пенсиям</t>
  </si>
  <si>
    <t xml:space="preserve">951 1001 0330011020 312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</si>
  <si>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</si>
  <si>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</si>
  <si>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</si>
  <si>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</si>
  <si>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951 1003 9910090300 000 </t>
  </si>
  <si>
    <t xml:space="preserve">951 1003 9910090300 300 </t>
  </si>
  <si>
    <t>Социальные выплаты гражданам, кроме публичных нормативных социальных выплат</t>
  </si>
  <si>
    <t xml:space="preserve">951 1003 9910090300 320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</si>
  <si>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</si>
  <si>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951 1003 9910090300 321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</si>
  <si>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</si>
  <si>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</si>
  <si>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</si>
  <si>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</si>
  <si>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</si>
  <si>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массовой физической культуры и спорта Киселевского сельского поселения»</t>
  </si>
  <si>
    <t xml:space="preserve">951 1102 0620000000 000 </t>
  </si>
  <si>
    <t>Мероприятия по развитию физической куль-туры и спорта Киселевского сельского поселения в рамках подпрограммы «Развитие массовой физической культуры и спорта Киселевского сельского поселения» муниципальной программы Киселевского сельского поселения «Развитие культуры, физической культуры и спорта»</t>
  </si>
  <si>
    <t xml:space="preserve">951 1102 0620020340 000 </t>
  </si>
  <si>
    <t xml:space="preserve">951 1102 0620020340 100 </t>
  </si>
  <si>
    <t>Расходы на выплаты персоналу казенных учреждений</t>
  </si>
  <si>
    <t xml:space="preserve">951 1102 0620020340 110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</si>
  <si>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</si>
  <si>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951 1102 0620020340 113 </t>
  </si>
  <si>
    <t xml:space="preserve">951 1102 0620020340 200 </t>
  </si>
  <si>
    <t xml:space="preserve">951 1102 0620020340 240 </t>
  </si>
  <si>
    <t xml:space="preserve">951 1102 0620020340 244 </t>
  </si>
  <si>
    <t>Результат исполнения бюджета (дефицит / профицит)</t>
  </si>
  <si>
    <t>450</t>
  </si>
  <si>
    <t xml:space="preserve">x                    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</si>
  <si>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</si>
  <si>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</si>
  <si>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</si>
  <si>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</si>
  <si>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</si>
  <si>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</si>
  <si>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</si>
  <si>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</si>
  <si>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</si>
  <si>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</si>
  <si>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</si>
  <si>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</si>
  <si>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</si>
  <si>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C:\243\117M01.txt</t>
  </si>
  <si>
    <t>Доходы/EXPORT_SRC_CODE</t>
  </si>
  <si>
    <t>Доходы/PERIOD</t>
  </si>
  <si>
    <t>на 1 августа  2024 г.</t>
  </si>
  <si>
    <t>МО Киселевское сельское поселение Красносулинского района</t>
  </si>
  <si>
    <t xml:space="preserve">        Иные закупки товаров, работ и услуг для обеспечения государственных (муниципальных) нужд                                               </t>
  </si>
  <si>
    <t>Форма 0503117 с. 3</t>
  </si>
  <si>
    <t>3. Источники финансирования дефицита бюджета</t>
  </si>
  <si>
    <t>Наименование показателя</t>
  </si>
  <si>
    <t>Код стро-ки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</si>
  <si>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</si>
  <si>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</si>
  <si>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Источники финансирования дефицита бюджета - всего</t>
  </si>
  <si>
    <t>500</t>
  </si>
  <si>
    <t>Х</t>
  </si>
  <si>
    <t>520</t>
  </si>
  <si>
    <t>_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</si>
  <si>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</si>
  <si>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</si>
  <si>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</si>
  <si>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</si>
  <si>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</si>
  <si>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</si>
  <si>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000  01 00 00 00 00 0000 000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</si>
  <si>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</si>
  <si>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</si>
  <si>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бюджетов,всего</t>
  </si>
  <si>
    <t>710</t>
  </si>
  <si>
    <t>000  01 05 00 00 00 0000 500</t>
  </si>
  <si>
    <t>х</t>
  </si>
  <si>
    <t>Увеличение прочих остатков средств бюджетов</t>
  </si>
  <si>
    <t>000  01 05 02 00 00 0000 500</t>
  </si>
  <si>
    <t>Увеличение прочих остатков денежных средств бюджетов</t>
  </si>
  <si>
    <t>000  01 05 02 01 00 0000 510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</si>
  <si>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</si>
  <si>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</si>
  <si>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бюджетов,всего</t>
  </si>
  <si>
    <t>720</t>
  </si>
  <si>
    <t>000  01 05 00 00 00 0000 600</t>
  </si>
  <si>
    <t>Уменьшение прочих остатков средств бюджетов</t>
  </si>
  <si>
    <t>000  01 05 02 00 00 0000 600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</si>
  <si>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</si>
  <si>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</si>
  <si>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сельских поселений</t>
  </si>
  <si>
    <t>000  01 05 02 01 10 0000 610</t>
  </si>
  <si>
    <t xml:space="preserve"> И.о.Главы Киселевского сельского поселения</t>
  </si>
  <si>
    <t xml:space="preserve"> Глава Администрации Киселевского сльского поселения</t>
  </si>
  <si>
    <t>Глава Администрации Киселевского сельского поселения</t>
  </si>
  <si>
    <t>Каралкин О.И.</t>
  </si>
  <si>
    <t>Начальник</t>
  </si>
  <si>
    <t>Начальник сектора экономики и финансов</t>
  </si>
  <si>
    <t xml:space="preserve">                  Муругова Н.Ю.</t>
  </si>
  <si>
    <t xml:space="preserve">   Малявко С.С.</t>
  </si>
  <si>
    <t xml:space="preserve"> </t>
  </si>
  <si>
    <t>Ведущий специалист,главный бухгалтер</t>
  </si>
  <si>
    <t>Самарская В.И.</t>
  </si>
  <si>
    <t>12</t>
  </si>
  <si>
    <t>24</t>
  </si>
  <si>
    <t xml:space="preserve"> г.</t>
  </si>
  <si>
    <t>,,,,,,,,,,,,,,,,,,,,,,,,,,,,</t>
  </si>
  <si>
    <t>,,,,,,,,,,,,,,,,,,,,,,,,,,,,,,,,,,,,,,,,,,,,,,,,,,,,,,,,,,,,,,,,,,,,,,,,,,,,,,,,,,,,,,</t>
  </si>
  <si>
    <t>,,,,,,,,,,,,,,,,,,,,,,,,,,,,,,,,,,,,,,,</t>
  </si>
  <si>
    <t>августа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</si>
</sst>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89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2"/>
      <color indexed="8"/>
      <name val="Arial Cyr"/>
    </font>
    <font>
      <sz val="12"/>
      <color indexed="8"/>
      <name val="Arial Cyr"/>
    </font>
    <font>
      <sz val="10"/>
      <name val="Arial Cyr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1" fillId="2" borderId="1"/>
  </cellStyleXfs>
  <cellXfs count="231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38" fillId="2" borderId="18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Font="1" applyFill="1" applyBorder="1" applyAlignment="1">
      <alignment horizontal="left"/>
    </xf>
    <xf numFmtId="0" fontId="60" fillId="2" borderId="35" xfId="0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left"/>
    </xf>
    <xf numFmtId="0" fontId="63" fillId="2" borderId="1" xfId="0" applyFont="1" applyFill="1" applyBorder="1"/>
    <xf numFmtId="49" fontId="64" fillId="2" borderId="1" xfId="0" applyNumberFormat="1" applyFont="1" applyFill="1" applyBorder="1"/>
    <xf numFmtId="0" fontId="71" fillId="2" borderId="37" xfId="0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79" fillId="2" borderId="38" xfId="0" applyNumberFormat="1" applyFont="1" applyFill="1" applyBorder="1" applyAlignment="1">
      <alignment horizontal="center" wrapText="1"/>
    </xf>
    <xf numFmtId="49" fontId="79" fillId="2" borderId="33" xfId="0" applyNumberFormat="1" applyFont="1" applyFill="1" applyBorder="1" applyAlignment="1">
      <alignment horizontal="center"/>
    </xf>
    <xf numFmtId="4" fontId="79" fillId="2" borderId="16" xfId="0" applyNumberFormat="1" applyFont="1" applyFill="1" applyBorder="1" applyAlignment="1">
      <alignment horizontal="right"/>
    </xf>
    <xf numFmtId="4" fontId="79" fillId="2" borderId="33" xfId="0" applyNumberFormat="1" applyFont="1" applyFill="1" applyBorder="1" applyAlignment="1">
      <alignment horizontal="right"/>
    </xf>
    <xf numFmtId="4" fontId="79" fillId="2" borderId="17" xfId="0" applyNumberFormat="1" applyFont="1" applyFill="1" applyBorder="1" applyAlignment="1">
      <alignment horizontal="right"/>
    </xf>
    <xf numFmtId="0" fontId="80" fillId="2" borderId="27" xfId="0" applyFont="1" applyFill="1" applyBorder="1"/>
    <xf numFmtId="0" fontId="80" fillId="2" borderId="28" xfId="0" applyFont="1" applyFill="1" applyBorder="1"/>
    <xf numFmtId="0" fontId="80" fillId="2" borderId="29" xfId="0" applyFont="1" applyFill="1" applyBorder="1" applyAlignment="1">
      <alignment horizontal="center"/>
    </xf>
    <xf numFmtId="0" fontId="80" fillId="2" borderId="30" xfId="0" applyFont="1" applyFill="1" applyBorder="1" applyAlignment="1">
      <alignment horizontal="right"/>
    </xf>
    <xf numFmtId="0" fontId="80" fillId="2" borderId="30" xfId="0" applyFont="1" applyFill="1" applyBorder="1"/>
    <xf numFmtId="0" fontId="80" fillId="2" borderId="31" xfId="0" applyFont="1" applyFill="1" applyBorder="1"/>
    <xf numFmtId="49" fontId="80" fillId="2" borderId="22" xfId="0" applyNumberFormat="1" applyFont="1" applyFill="1" applyBorder="1" applyAlignment="1">
      <alignment horizontal="left" wrapText="1"/>
    </xf>
    <xf numFmtId="49" fontId="80" fillId="2" borderId="26" xfId="0" applyNumberFormat="1" applyFont="1" applyFill="1" applyBorder="1" applyAlignment="1">
      <alignment horizontal="center" wrapText="1"/>
    </xf>
    <xf numFmtId="49" fontId="80" fillId="2" borderId="24" xfId="0" applyNumberFormat="1" applyFont="1" applyFill="1" applyBorder="1" applyAlignment="1">
      <alignment horizontal="center"/>
    </xf>
    <xf numFmtId="4" fontId="80" fillId="2" borderId="25" xfId="0" applyNumberFormat="1" applyFont="1" applyFill="1" applyBorder="1" applyAlignment="1">
      <alignment horizontal="right"/>
    </xf>
    <xf numFmtId="4" fontId="80" fillId="2" borderId="24" xfId="0" applyNumberFormat="1" applyFont="1" applyFill="1" applyBorder="1" applyAlignment="1">
      <alignment horizontal="right"/>
    </xf>
    <xf numFmtId="4" fontId="80" fillId="2" borderId="39" xfId="0" applyNumberFormat="1" applyFont="1" applyFill="1" applyBorder="1" applyAlignment="1">
      <alignment horizontal="right"/>
    </xf>
    <xf numFmtId="165" fontId="80" fillId="2" borderId="22" xfId="0" applyNumberFormat="1" applyFont="1" applyFill="1" applyBorder="1" applyAlignment="1">
      <alignment horizontal="left" wrapText="1"/>
    </xf>
    <xf numFmtId="49" fontId="80" fillId="2" borderId="39" xfId="0" applyNumberFormat="1" applyFont="1" applyFill="1" applyBorder="1" applyAlignment="1">
      <alignment horizontal="left" wrapText="1"/>
    </xf>
    <xf numFmtId="49" fontId="80" fillId="2" borderId="40" xfId="0" applyNumberFormat="1" applyFont="1" applyFill="1" applyBorder="1" applyAlignment="1">
      <alignment horizontal="center" wrapText="1"/>
    </xf>
    <xf numFmtId="49" fontId="80" fillId="2" borderId="41" xfId="0" applyNumberFormat="1" applyFont="1" applyFill="1" applyBorder="1" applyAlignment="1">
      <alignment horizontal="center"/>
    </xf>
    <xf numFmtId="4" fontId="80" fillId="2" borderId="42" xfId="0" applyNumberFormat="1" applyFont="1" applyFill="1" applyBorder="1" applyAlignment="1">
      <alignment horizontal="right"/>
    </xf>
    <xf numFmtId="4" fontId="80" fillId="2" borderId="43" xfId="0" applyNumberFormat="1" applyFont="1" applyFill="1" applyBorder="1" applyAlignment="1">
      <alignment horizontal="right"/>
    </xf>
    <xf numFmtId="0" fontId="82" fillId="3" borderId="1" xfId="1" applyFont="1" applyFill="1"/>
    <xf numFmtId="0" fontId="83" fillId="3" borderId="1" xfId="1" applyFont="1" applyFill="1" applyAlignment="1">
      <alignment horizontal="right"/>
    </xf>
    <xf numFmtId="0" fontId="82" fillId="2" borderId="1" xfId="1" applyFont="1"/>
    <xf numFmtId="0" fontId="84" fillId="3" borderId="6" xfId="1" applyFont="1" applyFill="1" applyBorder="1" applyAlignment="1">
      <alignment horizontal="center" vertical="center"/>
    </xf>
    <xf numFmtId="0" fontId="85" fillId="2" borderId="1" xfId="1" applyFont="1"/>
    <xf numFmtId="0" fontId="82" fillId="2" borderId="1" xfId="1" applyFont="1" applyAlignment="1">
      <alignment vertical="top"/>
    </xf>
    <xf numFmtId="0" fontId="86" fillId="3" borderId="59" xfId="1" applyFont="1" applyFill="1" applyBorder="1"/>
    <xf numFmtId="0" fontId="86" fillId="3" borderId="60" xfId="1" applyFont="1" applyFill="1" applyBorder="1"/>
    <xf numFmtId="0" fontId="83" fillId="3" borderId="1" xfId="1" applyFont="1" applyFill="1"/>
    <xf numFmtId="0" fontId="86" fillId="3" borderId="1" xfId="1" applyFont="1" applyFill="1" applyAlignment="1">
      <alignment horizontal="left"/>
    </xf>
    <xf numFmtId="0" fontId="86" fillId="3" borderId="1" xfId="1" applyFont="1" applyFill="1"/>
    <xf numFmtId="0" fontId="83" fillId="2" borderId="1" xfId="1" applyFont="1"/>
    <xf numFmtId="0" fontId="86" fillId="3" borderId="1" xfId="1" applyFont="1" applyFill="1" applyAlignment="1">
      <alignment horizontal="center" vertical="top"/>
    </xf>
    <xf numFmtId="0" fontId="88" fillId="3" borderId="1" xfId="1" applyFont="1" applyFill="1" applyAlignment="1">
      <alignment horizontal="center" vertical="top"/>
    </xf>
    <xf numFmtId="0" fontId="88" fillId="3" borderId="1" xfId="1" applyFont="1" applyFill="1"/>
    <xf numFmtId="0" fontId="88" fillId="2" borderId="1" xfId="1" applyFont="1"/>
    <xf numFmtId="0" fontId="86" fillId="3" borderId="1" xfId="1" applyFont="1" applyFill="1" applyAlignment="1">
      <alignment vertical="top"/>
    </xf>
    <xf numFmtId="0" fontId="86" fillId="2" borderId="1" xfId="1" applyFo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2" fillId="2" borderId="7" xfId="0" applyNumberFormat="1" applyFont="1" applyFill="1" applyBorder="1" applyAlignment="1">
      <alignment horizontal="left"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27" fillId="2" borderId="10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66" fillId="2" borderId="36" xfId="0" applyFont="1" applyFill="1" applyBorder="1" applyAlignment="1">
      <alignment horizontal="center" vertical="center" wrapText="1"/>
    </xf>
    <xf numFmtId="0" fontId="69" fillId="2" borderId="37" xfId="0" applyFont="1" applyFill="1" applyBorder="1" applyAlignment="1">
      <alignment horizontal="center" vertical="center" wrapText="1"/>
    </xf>
    <xf numFmtId="0" fontId="65" fillId="2" borderId="9" xfId="0" applyFont="1" applyFill="1" applyBorder="1" applyAlignment="1">
      <alignment horizontal="center" vertical="center"/>
    </xf>
    <xf numFmtId="0" fontId="68" fillId="2" borderId="12" xfId="0" applyFont="1" applyFill="1" applyBorder="1" applyAlignment="1">
      <alignment horizontal="center" vertical="center"/>
    </xf>
    <xf numFmtId="0" fontId="74" fillId="2" borderId="15" xfId="0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0" fontId="83" fillId="3" borderId="25" xfId="1" applyFont="1" applyFill="1" applyBorder="1" applyAlignment="1">
      <alignment horizontal="center" vertical="top"/>
    </xf>
    <xf numFmtId="0" fontId="83" fillId="3" borderId="44" xfId="1" applyFont="1" applyFill="1" applyBorder="1" applyAlignment="1">
      <alignment horizontal="center" vertical="top"/>
    </xf>
    <xf numFmtId="0" fontId="83" fillId="3" borderId="30" xfId="1" applyFont="1" applyFill="1" applyBorder="1" applyAlignment="1">
      <alignment horizontal="center" vertical="top"/>
    </xf>
    <xf numFmtId="0" fontId="84" fillId="3" borderId="6" xfId="1" applyFont="1" applyFill="1" applyBorder="1" applyAlignment="1">
      <alignment horizontal="center" vertical="center" wrapText="1"/>
    </xf>
    <xf numFmtId="0" fontId="81" fillId="3" borderId="6" xfId="1" applyFill="1" applyBorder="1" applyAlignment="1">
      <alignment horizontal="center" vertical="center" wrapText="1"/>
    </xf>
    <xf numFmtId="0" fontId="83" fillId="3" borderId="25" xfId="1" applyFont="1" applyFill="1" applyBorder="1" applyAlignment="1">
      <alignment horizontal="center" vertical="top" wrapText="1"/>
    </xf>
    <xf numFmtId="0" fontId="83" fillId="3" borderId="26" xfId="1" applyFont="1" applyFill="1" applyBorder="1" applyAlignment="1">
      <alignment horizontal="center" vertical="top" wrapText="1"/>
    </xf>
    <xf numFmtId="0" fontId="86" fillId="3" borderId="50" xfId="1" applyFont="1" applyFill="1" applyBorder="1" applyAlignment="1">
      <alignment horizontal="left" vertical="center" wrapText="1" indent="2"/>
    </xf>
    <xf numFmtId="0" fontId="86" fillId="3" borderId="51" xfId="1" applyFont="1" applyFill="1" applyBorder="1" applyAlignment="1">
      <alignment horizontal="left" vertical="center" wrapText="1" indent="2"/>
    </xf>
    <xf numFmtId="0" fontId="86" fillId="3" borderId="52" xfId="1" applyFont="1" applyFill="1" applyBorder="1" applyAlignment="1">
      <alignment horizontal="left" vertical="center" wrapText="1" indent="2"/>
    </xf>
    <xf numFmtId="49" fontId="86" fillId="3" borderId="34" xfId="1" applyNumberFormat="1" applyFont="1" applyFill="1" applyBorder="1" applyAlignment="1">
      <alignment horizontal="center"/>
    </xf>
    <xf numFmtId="49" fontId="86" fillId="3" borderId="44" xfId="1" applyNumberFormat="1" applyFont="1" applyFill="1" applyBorder="1" applyAlignment="1">
      <alignment horizontal="center"/>
    </xf>
    <xf numFmtId="49" fontId="86" fillId="3" borderId="6" xfId="1" applyNumberFormat="1" applyFont="1" applyFill="1" applyBorder="1" applyAlignment="1">
      <alignment horizontal="center"/>
    </xf>
    <xf numFmtId="49" fontId="86" fillId="3" borderId="38" xfId="1" applyNumberFormat="1" applyFont="1" applyFill="1" applyBorder="1" applyAlignment="1">
      <alignment horizontal="center"/>
    </xf>
    <xf numFmtId="49" fontId="86" fillId="3" borderId="29" xfId="1" applyNumberFormat="1" applyFont="1" applyFill="1" applyBorder="1" applyAlignment="1">
      <alignment horizontal="center"/>
    </xf>
    <xf numFmtId="49" fontId="86" fillId="3" borderId="33" xfId="1" applyNumberFormat="1" applyFont="1" applyFill="1" applyBorder="1" applyAlignment="1">
      <alignment horizontal="center"/>
    </xf>
    <xf numFmtId="0" fontId="86" fillId="3" borderId="29" xfId="1" applyFont="1" applyFill="1" applyBorder="1" applyAlignment="1">
      <alignment horizontal="center" vertical="center"/>
    </xf>
    <xf numFmtId="0" fontId="86" fillId="3" borderId="34" xfId="1" applyFont="1" applyFill="1" applyBorder="1" applyAlignment="1">
      <alignment horizontal="center" vertical="center"/>
    </xf>
    <xf numFmtId="0" fontId="86" fillId="3" borderId="44" xfId="1" applyFont="1" applyFill="1" applyBorder="1" applyAlignment="1">
      <alignment horizontal="center" vertical="center"/>
    </xf>
    <xf numFmtId="0" fontId="86" fillId="3" borderId="33" xfId="1" applyFont="1" applyFill="1" applyBorder="1" applyAlignment="1">
      <alignment horizontal="center" vertical="center"/>
    </xf>
    <xf numFmtId="0" fontId="86" fillId="3" borderId="6" xfId="1" applyFont="1" applyFill="1" applyBorder="1" applyAlignment="1">
      <alignment horizontal="center" vertical="center"/>
    </xf>
    <xf numFmtId="0" fontId="86" fillId="3" borderId="38" xfId="1" applyFont="1" applyFill="1" applyBorder="1" applyAlignment="1">
      <alignment horizontal="center" vertical="center"/>
    </xf>
    <xf numFmtId="0" fontId="86" fillId="3" borderId="53" xfId="1" applyFont="1" applyFill="1" applyBorder="1" applyAlignment="1">
      <alignment vertical="center" wrapText="1"/>
    </xf>
    <xf numFmtId="0" fontId="86" fillId="3" borderId="54" xfId="1" applyFont="1" applyFill="1" applyBorder="1" applyAlignment="1">
      <alignment vertical="center" wrapText="1"/>
    </xf>
    <xf numFmtId="0" fontId="86" fillId="3" borderId="55" xfId="1" applyFont="1" applyFill="1" applyBorder="1" applyAlignment="1">
      <alignment vertical="center" wrapText="1"/>
    </xf>
    <xf numFmtId="0" fontId="86" fillId="3" borderId="45" xfId="1" applyFont="1" applyFill="1" applyBorder="1" applyAlignment="1">
      <alignment vertical="center" wrapText="1"/>
    </xf>
    <xf numFmtId="0" fontId="86" fillId="3" borderId="46" xfId="1" applyFont="1" applyFill="1" applyBorder="1" applyAlignment="1">
      <alignment vertical="center" wrapText="1"/>
    </xf>
    <xf numFmtId="0" fontId="86" fillId="3" borderId="47" xfId="1" applyFont="1" applyFill="1" applyBorder="1" applyAlignment="1">
      <alignment vertical="center" wrapText="1"/>
    </xf>
    <xf numFmtId="49" fontId="86" fillId="3" borderId="48" xfId="1" applyNumberFormat="1" applyFont="1" applyFill="1" applyBorder="1" applyAlignment="1">
      <alignment horizontal="center"/>
    </xf>
    <xf numFmtId="49" fontId="86" fillId="3" borderId="49" xfId="1" applyNumberFormat="1" applyFont="1" applyFill="1" applyBorder="1" applyAlignment="1">
      <alignment horizontal="center"/>
    </xf>
    <xf numFmtId="4" fontId="86" fillId="3" borderId="25" xfId="1" applyNumberFormat="1" applyFont="1" applyFill="1" applyBorder="1" applyAlignment="1">
      <alignment horizontal="center"/>
    </xf>
    <xf numFmtId="4" fontId="86" fillId="3" borderId="24" xfId="1" applyNumberFormat="1" applyFont="1" applyFill="1" applyBorder="1" applyAlignment="1">
      <alignment horizontal="center"/>
    </xf>
    <xf numFmtId="4" fontId="86" fillId="3" borderId="7" xfId="1" applyNumberFormat="1" applyFont="1" applyFill="1" applyBorder="1" applyAlignment="1">
      <alignment horizontal="center"/>
    </xf>
    <xf numFmtId="4" fontId="86" fillId="3" borderId="26" xfId="1" applyNumberFormat="1" applyFont="1" applyFill="1" applyBorder="1" applyAlignment="1">
      <alignment horizontal="center"/>
    </xf>
    <xf numFmtId="0" fontId="86" fillId="3" borderId="59" xfId="1" applyFont="1" applyFill="1" applyBorder="1" applyAlignment="1">
      <alignment vertical="center" wrapText="1"/>
    </xf>
    <xf numFmtId="0" fontId="86" fillId="3" borderId="60" xfId="1" applyFont="1" applyFill="1" applyBorder="1" applyAlignment="1">
      <alignment vertical="center" wrapText="1"/>
    </xf>
    <xf numFmtId="0" fontId="86" fillId="3" borderId="61" xfId="1" applyFont="1" applyFill="1" applyBorder="1" applyAlignment="1">
      <alignment vertical="center" wrapText="1"/>
    </xf>
    <xf numFmtId="49" fontId="86" fillId="3" borderId="26" xfId="1" applyNumberFormat="1" applyFont="1" applyFill="1" applyBorder="1" applyAlignment="1">
      <alignment horizontal="center"/>
    </xf>
    <xf numFmtId="49" fontId="86" fillId="3" borderId="25" xfId="1" applyNumberFormat="1" applyFont="1" applyFill="1" applyBorder="1" applyAlignment="1">
      <alignment horizontal="center"/>
    </xf>
    <xf numFmtId="0" fontId="86" fillId="3" borderId="24" xfId="1" applyFont="1" applyFill="1" applyBorder="1" applyAlignment="1">
      <alignment horizontal="center" vertical="center"/>
    </xf>
    <xf numFmtId="0" fontId="86" fillId="3" borderId="7" xfId="1" applyFont="1" applyFill="1" applyBorder="1" applyAlignment="1">
      <alignment horizontal="center" vertical="center"/>
    </xf>
    <xf numFmtId="0" fontId="86" fillId="3" borderId="26" xfId="1" applyFont="1" applyFill="1" applyBorder="1" applyAlignment="1">
      <alignment horizontal="center" vertical="center"/>
    </xf>
    <xf numFmtId="0" fontId="86" fillId="3" borderId="62" xfId="1" applyFont="1" applyFill="1" applyBorder="1" applyAlignment="1">
      <alignment horizontal="center" vertical="center"/>
    </xf>
    <xf numFmtId="0" fontId="86" fillId="3" borderId="37" xfId="1" applyFont="1" applyFill="1" applyBorder="1" applyAlignment="1">
      <alignment horizontal="left" vertical="center" wrapText="1" indent="2"/>
    </xf>
    <xf numFmtId="0" fontId="86" fillId="3" borderId="1" xfId="1" applyFont="1" applyFill="1" applyAlignment="1">
      <alignment horizontal="left" vertical="center" wrapText="1" indent="2"/>
    </xf>
    <xf numFmtId="0" fontId="86" fillId="3" borderId="56" xfId="1" applyFont="1" applyFill="1" applyBorder="1" applyAlignment="1">
      <alignment horizontal="left" vertical="center" wrapText="1" indent="2"/>
    </xf>
    <xf numFmtId="49" fontId="86" fillId="3" borderId="37" xfId="1" applyNumberFormat="1" applyFont="1" applyFill="1" applyBorder="1" applyAlignment="1">
      <alignment horizontal="center"/>
    </xf>
    <xf numFmtId="49" fontId="86" fillId="3" borderId="1" xfId="1" applyNumberFormat="1" applyFont="1" applyFill="1" applyAlignment="1">
      <alignment horizontal="center"/>
    </xf>
    <xf numFmtId="49" fontId="86" fillId="3" borderId="56" xfId="1" applyNumberFormat="1" applyFont="1" applyFill="1" applyBorder="1" applyAlignment="1">
      <alignment horizontal="center"/>
    </xf>
    <xf numFmtId="0" fontId="81" fillId="3" borderId="34" xfId="1" applyFill="1" applyBorder="1"/>
    <xf numFmtId="0" fontId="81" fillId="3" borderId="44" xfId="1" applyFill="1" applyBorder="1"/>
    <xf numFmtId="0" fontId="81" fillId="3" borderId="33" xfId="1" applyFill="1" applyBorder="1"/>
    <xf numFmtId="0" fontId="81" fillId="3" borderId="6" xfId="1" applyFill="1" applyBorder="1"/>
    <xf numFmtId="0" fontId="81" fillId="3" borderId="38" xfId="1" applyFill="1" applyBorder="1"/>
    <xf numFmtId="0" fontId="86" fillId="3" borderId="57" xfId="1" applyFont="1" applyFill="1" applyBorder="1" applyAlignment="1">
      <alignment horizontal="center" vertical="center"/>
    </xf>
    <xf numFmtId="0" fontId="86" fillId="3" borderId="58" xfId="1" applyFont="1" applyFill="1" applyBorder="1" applyAlignment="1">
      <alignment horizontal="center" vertical="center"/>
    </xf>
    <xf numFmtId="0" fontId="86" fillId="3" borderId="53" xfId="1" applyFont="1" applyFill="1" applyBorder="1"/>
    <xf numFmtId="0" fontId="86" fillId="3" borderId="54" xfId="1" applyFont="1" applyFill="1" applyBorder="1"/>
    <xf numFmtId="0" fontId="86" fillId="3" borderId="55" xfId="1" applyFont="1" applyFill="1" applyBorder="1"/>
    <xf numFmtId="0" fontId="86" fillId="3" borderId="59" xfId="1" applyFont="1" applyFill="1" applyBorder="1"/>
    <xf numFmtId="0" fontId="86" fillId="3" borderId="60" xfId="1" applyFont="1" applyFill="1" applyBorder="1"/>
    <xf numFmtId="0" fontId="86" fillId="3" borderId="61" xfId="1" applyFont="1" applyFill="1" applyBorder="1"/>
    <xf numFmtId="49" fontId="86" fillId="3" borderId="24" xfId="1" applyNumberFormat="1" applyFont="1" applyFill="1" applyBorder="1" applyAlignment="1">
      <alignment horizontal="center"/>
    </xf>
    <xf numFmtId="49" fontId="86" fillId="3" borderId="7" xfId="1" applyNumberFormat="1" applyFont="1" applyFill="1" applyBorder="1" applyAlignment="1">
      <alignment horizontal="center"/>
    </xf>
    <xf numFmtId="0" fontId="86" fillId="3" borderId="25" xfId="1" applyFont="1" applyFill="1" applyBorder="1" applyAlignment="1">
      <alignment horizontal="center"/>
    </xf>
    <xf numFmtId="4" fontId="87" fillId="3" borderId="24" xfId="1" applyNumberFormat="1" applyFont="1" applyFill="1" applyBorder="1" applyAlignment="1">
      <alignment horizontal="center"/>
    </xf>
    <xf numFmtId="0" fontId="87" fillId="3" borderId="7" xfId="1" applyFont="1" applyFill="1" applyBorder="1" applyAlignment="1">
      <alignment horizontal="center"/>
    </xf>
    <xf numFmtId="0" fontId="87" fillId="3" borderId="26" xfId="1" applyFont="1" applyFill="1" applyBorder="1" applyAlignment="1">
      <alignment horizontal="center"/>
    </xf>
    <xf numFmtId="0" fontId="86" fillId="3" borderId="7" xfId="1" applyFont="1" applyFill="1" applyBorder="1" applyAlignment="1">
      <alignment horizontal="center"/>
    </xf>
    <xf numFmtId="0" fontId="86" fillId="3" borderId="62" xfId="1" applyFont="1" applyFill="1" applyBorder="1" applyAlignment="1">
      <alignment horizontal="center"/>
    </xf>
    <xf numFmtId="0" fontId="86" fillId="3" borderId="59" xfId="1" applyFont="1" applyFill="1" applyBorder="1" applyAlignment="1">
      <alignment wrapText="1"/>
    </xf>
    <xf numFmtId="0" fontId="86" fillId="3" borderId="60" xfId="1" applyFont="1" applyFill="1" applyBorder="1" applyAlignment="1">
      <alignment wrapText="1"/>
    </xf>
    <xf numFmtId="0" fontId="86" fillId="3" borderId="61" xfId="1" applyFont="1" applyFill="1" applyBorder="1" applyAlignment="1">
      <alignment wrapText="1"/>
    </xf>
    <xf numFmtId="4" fontId="87" fillId="3" borderId="7" xfId="1" applyNumberFormat="1" applyFont="1" applyFill="1" applyBorder="1" applyAlignment="1">
      <alignment horizontal="center"/>
    </xf>
    <xf numFmtId="4" fontId="87" fillId="3" borderId="26" xfId="1" applyNumberFormat="1" applyFont="1" applyFill="1" applyBorder="1" applyAlignment="1">
      <alignment horizontal="center"/>
    </xf>
    <xf numFmtId="0" fontId="86" fillId="3" borderId="39" xfId="1" applyFont="1" applyFill="1" applyBorder="1" applyAlignment="1">
      <alignment horizontal="center"/>
    </xf>
    <xf numFmtId="0" fontId="81" fillId="3" borderId="60" xfId="1" applyFill="1" applyBorder="1" applyAlignment="1">
      <alignment wrapText="1"/>
    </xf>
    <xf numFmtId="0" fontId="81" fillId="3" borderId="61" xfId="1" applyFill="1" applyBorder="1" applyAlignment="1">
      <alignment wrapText="1"/>
    </xf>
    <xf numFmtId="4" fontId="81" fillId="3" borderId="25" xfId="1" applyNumberFormat="1" applyFill="1" applyBorder="1" applyAlignment="1">
      <alignment horizontal="center"/>
    </xf>
    <xf numFmtId="49" fontId="86" fillId="3" borderId="63" xfId="1" applyNumberFormat="1" applyFont="1" applyFill="1" applyBorder="1" applyAlignment="1">
      <alignment horizontal="center"/>
    </xf>
    <xf numFmtId="49" fontId="86" fillId="3" borderId="2" xfId="1" applyNumberFormat="1" applyFont="1" applyFill="1" applyBorder="1" applyAlignment="1">
      <alignment horizontal="center"/>
    </xf>
    <xf numFmtId="49" fontId="86" fillId="3" borderId="41" xfId="1" applyNumberFormat="1" applyFont="1" applyFill="1" applyBorder="1" applyAlignment="1">
      <alignment horizontal="center"/>
    </xf>
    <xf numFmtId="49" fontId="86" fillId="3" borderId="64" xfId="1" applyNumberFormat="1" applyFont="1" applyFill="1" applyBorder="1" applyAlignment="1">
      <alignment horizontal="center"/>
    </xf>
    <xf numFmtId="49" fontId="86" fillId="3" borderId="65" xfId="1" applyNumberFormat="1" applyFont="1" applyFill="1" applyBorder="1" applyAlignment="1">
      <alignment horizontal="center"/>
    </xf>
    <xf numFmtId="0" fontId="86" fillId="3" borderId="2" xfId="1" applyFont="1" applyFill="1" applyBorder="1" applyAlignment="1">
      <alignment horizontal="center"/>
    </xf>
    <xf numFmtId="0" fontId="86" fillId="3" borderId="21" xfId="1" applyFont="1" applyFill="1" applyBorder="1" applyAlignment="1">
      <alignment horizontal="center"/>
    </xf>
    <xf numFmtId="49" fontId="86" fillId="3" borderId="19" xfId="1" applyNumberFormat="1" applyFont="1" applyFill="1" applyBorder="1" applyAlignment="1">
      <alignment horizontal="center"/>
    </xf>
    <xf numFmtId="49" fontId="86" fillId="3" borderId="20" xfId="1" applyNumberFormat="1" applyFont="1" applyFill="1" applyBorder="1" applyAlignment="1">
      <alignment horizontal="center"/>
    </xf>
    <xf numFmtId="4" fontId="87" fillId="3" borderId="41" xfId="1" applyNumberFormat="1" applyFont="1" applyFill="1" applyBorder="1" applyAlignment="1">
      <alignment horizontal="center"/>
    </xf>
    <xf numFmtId="4" fontId="87" fillId="3" borderId="64" xfId="1" applyNumberFormat="1" applyFont="1" applyFill="1" applyBorder="1" applyAlignment="1">
      <alignment horizontal="center"/>
    </xf>
    <xf numFmtId="4" fontId="87" fillId="3" borderId="65" xfId="1" applyNumberFormat="1" applyFont="1" applyFill="1" applyBorder="1" applyAlignment="1">
      <alignment horizontal="center"/>
    </xf>
    <xf numFmtId="4" fontId="87" fillId="3" borderId="19" xfId="1" applyNumberFormat="1" applyFont="1" applyFill="1" applyBorder="1" applyAlignment="1">
      <alignment horizontal="center"/>
    </xf>
    <xf numFmtId="4" fontId="87" fillId="3" borderId="20" xfId="1" applyNumberFormat="1" applyFont="1" applyFill="1" applyBorder="1" applyAlignment="1">
      <alignment horizontal="center"/>
    </xf>
    <xf numFmtId="4" fontId="87" fillId="3" borderId="63" xfId="1" applyNumberFormat="1" applyFont="1" applyFill="1" applyBorder="1" applyAlignment="1">
      <alignment horizontal="center"/>
    </xf>
    <xf numFmtId="0" fontId="86" fillId="3" borderId="1" xfId="1" applyFont="1" applyFill="1" applyAlignment="1">
      <alignment horizontal="right"/>
    </xf>
    <xf numFmtId="0" fontId="86" fillId="3" borderId="1" xfId="1" applyFont="1" applyFill="1" applyAlignment="1">
      <alignment horizontal="center" vertical="top"/>
    </xf>
    <xf numFmtId="0" fontId="86" fillId="3" borderId="1" xfId="1" applyFont="1" applyFill="1" applyAlignment="1">
      <alignment horizontal="left"/>
    </xf>
    <xf numFmtId="0" fontId="86" fillId="3" borderId="66" xfId="1" applyFont="1" applyFill="1" applyBorder="1" applyAlignment="1">
      <alignment wrapText="1"/>
    </xf>
    <xf numFmtId="0" fontId="86" fillId="3" borderId="67" xfId="1" applyFont="1" applyFill="1" applyBorder="1" applyAlignment="1">
      <alignment wrapText="1"/>
    </xf>
    <xf numFmtId="0" fontId="86" fillId="3" borderId="68" xfId="1" applyFont="1" applyFill="1" applyBorder="1" applyAlignment="1">
      <alignment wrapText="1"/>
    </xf>
    <xf numFmtId="0" fontId="87" fillId="3" borderId="64" xfId="1" applyFont="1" applyFill="1" applyBorder="1" applyAlignment="1">
      <alignment horizontal="center"/>
    </xf>
    <xf numFmtId="0" fontId="87" fillId="3" borderId="65" xfId="1" applyFont="1" applyFill="1" applyBorder="1" applyAlignment="1">
      <alignment horizontal="center"/>
    </xf>
    <xf numFmtId="0" fontId="83" fillId="2" borderId="1" xfId="1" applyFont="1" applyAlignment="1">
      <alignment horizontal="right"/>
    </xf>
    <xf numFmtId="49" fontId="86" fillId="2" borderId="6" xfId="1" applyNumberFormat="1" applyFont="1" applyBorder="1" applyAlignment="1">
      <alignment horizontal="center"/>
    </xf>
    <xf numFmtId="0" fontId="86" fillId="2" borderId="1" xfId="1" applyFont="1"/>
    <xf numFmtId="0" fontId="86" fillId="2" borderId="6" xfId="1" applyFont="1" applyBorder="1" applyAlignment="1">
      <alignment horizontal="center"/>
    </xf>
    <xf numFmtId="49" fontId="86" fillId="2" borderId="6" xfId="1" applyNumberFormat="1" applyFont="1" applyBorder="1" applyAlignment="1">
      <alignment horizontal="left"/>
    </xf>
  </cellXfs>
  <cellStyles count="2">
    <cellStyle name="Обычный" xfId="0" builtinId="0"/>
    <cellStyle name="Обычный 2" xfId="1" xr:uid="{7FBCF7C1-6889-4569-87C1-94189DD3F4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opLeftCell="A16" workbookViewId="0">
      <selection activeCell="E21" sqref="E21"/>
    </sheetView>
  </sheetViews>
  <sheetFormatPr defaultRowHeight="12.75" customHeight="1" x14ac:dyDescent="0.3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 x14ac:dyDescent="0.3">
      <c r="A1" s="97"/>
      <c r="B1" s="97"/>
      <c r="C1" s="97"/>
      <c r="D1" s="97"/>
      <c r="E1" s="1"/>
      <c r="F1" s="2"/>
    </row>
    <row r="2" spans="1:6" ht="14.4" x14ac:dyDescent="0.3">
      <c r="A2" s="97" t="s">
        <v>1</v>
      </c>
      <c r="B2" s="97"/>
      <c r="C2" s="97"/>
      <c r="D2" s="97"/>
      <c r="E2" s="3"/>
      <c r="F2" s="4" t="s">
        <v>2</v>
      </c>
    </row>
    <row r="3" spans="1:6" ht="14.4" x14ac:dyDescent="0.3">
      <c r="A3" s="5"/>
      <c r="B3" s="5"/>
      <c r="C3" s="5"/>
      <c r="D3" s="5"/>
      <c r="E3" s="6" t="s">
        <v>3</v>
      </c>
      <c r="F3" s="7" t="s">
        <v>4</v>
      </c>
    </row>
    <row r="4" spans="1:6" ht="14.4" x14ac:dyDescent="0.3">
      <c r="A4" s="98" t="s">
        <v>473</v>
      </c>
      <c r="B4" s="99"/>
      <c r="C4" s="99"/>
      <c r="D4" s="99"/>
      <c r="E4" s="8" t="s">
        <v>5</v>
      </c>
      <c r="F4" s="9" t="s">
        <v>6</v>
      </c>
    </row>
    <row r="5" spans="1:6" ht="14.4" x14ac:dyDescent="0.3">
      <c r="A5" s="10"/>
      <c r="B5" s="10"/>
      <c r="C5" s="10"/>
      <c r="D5" s="10"/>
      <c r="E5" s="8" t="s">
        <v>7</v>
      </c>
      <c r="F5" s="11" t="s">
        <v>16</v>
      </c>
    </row>
    <row r="6" spans="1:6" ht="14.4" x14ac:dyDescent="0.3">
      <c r="A6" s="12" t="s">
        <v>8</v>
      </c>
      <c r="B6" s="100" t="s">
        <v>14</v>
      </c>
      <c r="C6" s="101"/>
      <c r="D6" s="101"/>
      <c r="E6" s="8" t="s">
        <v>9</v>
      </c>
      <c r="F6" s="11" t="s">
        <v>17</v>
      </c>
    </row>
    <row r="7" spans="1:6" ht="14.4" x14ac:dyDescent="0.3">
      <c r="A7" s="12" t="s">
        <v>10</v>
      </c>
      <c r="B7" s="102" t="s">
        <v>474</v>
      </c>
      <c r="C7" s="103"/>
      <c r="D7" s="103"/>
      <c r="E7" s="8" t="s">
        <v>11</v>
      </c>
      <c r="F7" s="13" t="s">
        <v>18</v>
      </c>
    </row>
    <row r="8" spans="1:6" ht="14.4" x14ac:dyDescent="0.3">
      <c r="A8" s="12" t="s">
        <v>12</v>
      </c>
      <c r="B8" s="12"/>
      <c r="C8" s="12"/>
      <c r="D8" s="14"/>
      <c r="E8" s="8"/>
      <c r="F8" s="15"/>
    </row>
    <row r="9" spans="1:6" ht="14.4" x14ac:dyDescent="0.3">
      <c r="A9" s="12" t="s">
        <v>15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3">
      <c r="A10" s="110" t="s">
        <v>19</v>
      </c>
      <c r="B10" s="110"/>
      <c r="C10" s="110"/>
      <c r="D10" s="110"/>
      <c r="E10" s="18"/>
      <c r="F10" s="19"/>
    </row>
    <row r="11" spans="1:6" ht="4.2" customHeight="1" x14ac:dyDescent="0.3">
      <c r="A11" s="114" t="s">
        <v>20</v>
      </c>
      <c r="B11" s="111" t="s">
        <v>21</v>
      </c>
      <c r="C11" s="111" t="s">
        <v>22</v>
      </c>
      <c r="D11" s="107" t="s">
        <v>23</v>
      </c>
      <c r="E11" s="107" t="s">
        <v>24</v>
      </c>
      <c r="F11" s="104" t="s">
        <v>25</v>
      </c>
    </row>
    <row r="12" spans="1:6" ht="3.6" customHeight="1" x14ac:dyDescent="0.3">
      <c r="A12" s="115"/>
      <c r="B12" s="112"/>
      <c r="C12" s="112"/>
      <c r="D12" s="108"/>
      <c r="E12" s="108"/>
      <c r="F12" s="105"/>
    </row>
    <row r="13" spans="1:6" ht="3" customHeight="1" x14ac:dyDescent="0.3">
      <c r="A13" s="115"/>
      <c r="B13" s="112"/>
      <c r="C13" s="112"/>
      <c r="D13" s="108"/>
      <c r="E13" s="108"/>
      <c r="F13" s="105"/>
    </row>
    <row r="14" spans="1:6" ht="3" customHeight="1" x14ac:dyDescent="0.3">
      <c r="A14" s="115"/>
      <c r="B14" s="112"/>
      <c r="C14" s="112"/>
      <c r="D14" s="108"/>
      <c r="E14" s="108"/>
      <c r="F14" s="105"/>
    </row>
    <row r="15" spans="1:6" ht="3" customHeight="1" x14ac:dyDescent="0.3">
      <c r="A15" s="115"/>
      <c r="B15" s="112"/>
      <c r="C15" s="112"/>
      <c r="D15" s="108"/>
      <c r="E15" s="108"/>
      <c r="F15" s="105"/>
    </row>
    <row r="16" spans="1:6" ht="3" customHeight="1" x14ac:dyDescent="0.3">
      <c r="A16" s="115"/>
      <c r="B16" s="112"/>
      <c r="C16" s="112"/>
      <c r="D16" s="108"/>
      <c r="E16" s="108"/>
      <c r="F16" s="105"/>
    </row>
    <row r="17" spans="1:6" ht="23.4" customHeight="1" x14ac:dyDescent="0.3">
      <c r="A17" s="116"/>
      <c r="B17" s="113"/>
      <c r="C17" s="113"/>
      <c r="D17" s="109"/>
      <c r="E17" s="109"/>
      <c r="F17" s="106"/>
    </row>
    <row r="18" spans="1:6" ht="12.6" customHeight="1" x14ac:dyDescent="0.3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4.4" x14ac:dyDescent="0.3">
      <c r="A19" s="26" t="s">
        <v>29</v>
      </c>
      <c r="B19" s="27" t="s">
        <v>30</v>
      </c>
      <c r="C19" s="28" t="s">
        <v>31</v>
      </c>
      <c r="D19" s="29">
        <v>100011100</v>
      </c>
      <c r="E19" s="30">
        <v>37137657.030000001</v>
      </c>
      <c r="F19" s="29">
        <f>IF(OR(D19="-",IF(E19="-",0,E19)&gt;=IF(D19="-",0,D19)),"-",IF(D19="-",0,D19)-IF(E19="-",0,E19))</f>
        <v>62873442.969999999</v>
      </c>
    </row>
    <row r="20" spans="1:6" ht="14.4" x14ac:dyDescent="0.3">
      <c r="A20" s="31" t="s">
        <v>32</v>
      </c>
      <c r="B20" s="32"/>
      <c r="C20" s="33"/>
      <c r="D20" s="34"/>
      <c r="E20" s="34"/>
      <c r="F20" s="35"/>
    </row>
    <row r="21" spans="1:6" ht="14.4" x14ac:dyDescent="0.3">
      <c r="A21" s="36" t="s">
        <v>33</v>
      </c>
      <c r="B21" s="37" t="s">
        <v>30</v>
      </c>
      <c r="C21" s="38" t="s">
        <v>34</v>
      </c>
      <c r="D21" s="39">
        <v>46611800</v>
      </c>
      <c r="E21" s="39">
        <v>38560899.229999997</v>
      </c>
      <c r="F21" s="40">
        <f t="shared" ref="F21:F52" si="0">IF(OR(D21="-",IF(E21="-",0,E21)&gt;=IF(D21="-",0,D21)),"-",IF(D21="-",0,D21)-IF(E21="-",0,E21))</f>
        <v>8050900.7700000033</v>
      </c>
    </row>
    <row r="22" spans="1:6" ht="14.4" x14ac:dyDescent="0.3">
      <c r="A22" s="36" t="s">
        <v>35</v>
      </c>
      <c r="B22" s="37" t="s">
        <v>30</v>
      </c>
      <c r="C22" s="38" t="s">
        <v>36</v>
      </c>
      <c r="D22" s="39">
        <v>18345600</v>
      </c>
      <c r="E22" s="39">
        <v>14199230.220000001</v>
      </c>
      <c r="F22" s="40">
        <f t="shared" si="0"/>
        <v>4146369.7799999993</v>
      </c>
    </row>
    <row r="23" spans="1:6" ht="14.4" x14ac:dyDescent="0.3">
      <c r="A23" s="36" t="s">
        <v>37</v>
      </c>
      <c r="B23" s="37" t="s">
        <v>30</v>
      </c>
      <c r="C23" s="38" t="s">
        <v>38</v>
      </c>
      <c r="D23" s="39">
        <v>18345600</v>
      </c>
      <c r="E23" s="39">
        <v>14199230.220000001</v>
      </c>
      <c r="F23" s="40">
        <f t="shared" si="0"/>
        <v>4146369.7799999993</v>
      </c>
    </row>
    <row r="24" spans="1:6" ht="84.6" customHeight="1" x14ac:dyDescent="0.3">
      <c r="A24" s="41" t="s">
        <v>39</v>
      </c>
      <c r="B24" s="37" t="s">
        <v>30</v>
      </c>
      <c r="C24" s="38" t="s">
        <v>40</v>
      </c>
      <c r="D24" s="39">
        <v>18345600</v>
      </c>
      <c r="E24" s="39">
        <v>14105211.01</v>
      </c>
      <c r="F24" s="40">
        <f t="shared" si="0"/>
        <v>4240388.99</v>
      </c>
    </row>
    <row r="25" spans="1:6" ht="75.150000000000006" customHeight="1" x14ac:dyDescent="0.3">
      <c r="A25" s="41" t="s">
        <v>41</v>
      </c>
      <c r="B25" s="37" t="s">
        <v>30</v>
      </c>
      <c r="C25" s="38" t="s">
        <v>42</v>
      </c>
      <c r="D25" s="39" t="s">
        <v>43</v>
      </c>
      <c r="E25" s="39">
        <v>14105211.01</v>
      </c>
      <c r="F25" s="40" t="str">
        <f t="shared" si="0"/>
        <v>-</v>
      </c>
    </row>
    <row r="26" spans="1:6" ht="84.6" customHeight="1" x14ac:dyDescent="0.3">
      <c r="A26" s="41" t="s">
        <v>44</v>
      </c>
      <c r="B26" s="37" t="s">
        <v>30</v>
      </c>
      <c r="C26" s="38" t="s">
        <v>45</v>
      </c>
      <c r="D26" s="39" t="s">
        <v>43</v>
      </c>
      <c r="E26" s="39">
        <v>-26636.82</v>
      </c>
      <c r="F26" s="40" t="str">
        <f t="shared" si="0"/>
        <v>-</v>
      </c>
    </row>
    <row r="27" spans="1:6" ht="103.35" customHeight="1" x14ac:dyDescent="0.3">
      <c r="A27" s="41" t="s">
        <v>46</v>
      </c>
      <c r="B27" s="37" t="s">
        <v>30</v>
      </c>
      <c r="C27" s="38" t="s">
        <v>47</v>
      </c>
      <c r="D27" s="39" t="s">
        <v>43</v>
      </c>
      <c r="E27" s="39">
        <v>-26636.82</v>
      </c>
      <c r="F27" s="40" t="str">
        <f t="shared" si="0"/>
        <v>-</v>
      </c>
    </row>
    <row r="28" spans="1:6" ht="65.7" customHeight="1" x14ac:dyDescent="0.3">
      <c r="A28" s="41" t="s">
        <v>48</v>
      </c>
      <c r="B28" s="37" t="s">
        <v>30</v>
      </c>
      <c r="C28" s="38" t="s">
        <v>49</v>
      </c>
      <c r="D28" s="39" t="s">
        <v>43</v>
      </c>
      <c r="E28" s="39">
        <v>68123.81</v>
      </c>
      <c r="F28" s="40" t="str">
        <f t="shared" si="0"/>
        <v>-</v>
      </c>
    </row>
    <row r="29" spans="1:6" ht="56.4" customHeight="1" x14ac:dyDescent="0.3">
      <c r="A29" s="36" t="s">
        <v>50</v>
      </c>
      <c r="B29" s="37" t="s">
        <v>30</v>
      </c>
      <c r="C29" s="38" t="s">
        <v>51</v>
      </c>
      <c r="D29" s="39" t="s">
        <v>43</v>
      </c>
      <c r="E29" s="39">
        <v>67907.19</v>
      </c>
      <c r="F29" s="40" t="str">
        <f t="shared" si="0"/>
        <v>-</v>
      </c>
    </row>
    <row r="30" spans="1:6" ht="56.4" customHeight="1" x14ac:dyDescent="0.3">
      <c r="A30" s="36" t="s">
        <v>52</v>
      </c>
      <c r="B30" s="37" t="s">
        <v>30</v>
      </c>
      <c r="C30" s="38" t="s">
        <v>53</v>
      </c>
      <c r="D30" s="39" t="s">
        <v>43</v>
      </c>
      <c r="E30" s="39">
        <v>216.62</v>
      </c>
      <c r="F30" s="40" t="str">
        <f t="shared" si="0"/>
        <v>-</v>
      </c>
    </row>
    <row r="31" spans="1:6" ht="103.35" customHeight="1" x14ac:dyDescent="0.3">
      <c r="A31" s="41" t="s">
        <v>54</v>
      </c>
      <c r="B31" s="37" t="s">
        <v>30</v>
      </c>
      <c r="C31" s="38" t="s">
        <v>55</v>
      </c>
      <c r="D31" s="39" t="s">
        <v>43</v>
      </c>
      <c r="E31" s="39">
        <v>52532.22</v>
      </c>
      <c r="F31" s="40" t="str">
        <f t="shared" si="0"/>
        <v>-</v>
      </c>
    </row>
    <row r="32" spans="1:6" ht="84.6" customHeight="1" x14ac:dyDescent="0.3">
      <c r="A32" s="41" t="s">
        <v>56</v>
      </c>
      <c r="B32" s="37" t="s">
        <v>30</v>
      </c>
      <c r="C32" s="38" t="s">
        <v>57</v>
      </c>
      <c r="D32" s="39" t="s">
        <v>43</v>
      </c>
      <c r="E32" s="39">
        <v>52532.22</v>
      </c>
      <c r="F32" s="40" t="str">
        <f t="shared" si="0"/>
        <v>-</v>
      </c>
    </row>
    <row r="33" spans="1:6" ht="14.4" x14ac:dyDescent="0.3">
      <c r="A33" s="36" t="s">
        <v>58</v>
      </c>
      <c r="B33" s="37" t="s">
        <v>30</v>
      </c>
      <c r="C33" s="38" t="s">
        <v>59</v>
      </c>
      <c r="D33" s="39">
        <v>2236000</v>
      </c>
      <c r="E33" s="39">
        <v>2616026.7999999998</v>
      </c>
      <c r="F33" s="40" t="str">
        <f t="shared" si="0"/>
        <v>-</v>
      </c>
    </row>
    <row r="34" spans="1:6" ht="14.4" x14ac:dyDescent="0.3">
      <c r="A34" s="36" t="s">
        <v>60</v>
      </c>
      <c r="B34" s="37" t="s">
        <v>30</v>
      </c>
      <c r="C34" s="38" t="s">
        <v>61</v>
      </c>
      <c r="D34" s="39">
        <v>2236000</v>
      </c>
      <c r="E34" s="39">
        <v>2616026.7999999998</v>
      </c>
      <c r="F34" s="40" t="str">
        <f t="shared" si="0"/>
        <v>-</v>
      </c>
    </row>
    <row r="35" spans="1:6" ht="14.4" x14ac:dyDescent="0.3">
      <c r="A35" s="36" t="s">
        <v>60</v>
      </c>
      <c r="B35" s="37" t="s">
        <v>30</v>
      </c>
      <c r="C35" s="38" t="s">
        <v>62</v>
      </c>
      <c r="D35" s="39">
        <v>2236000</v>
      </c>
      <c r="E35" s="39">
        <v>2616026.7999999998</v>
      </c>
      <c r="F35" s="40" t="str">
        <f t="shared" si="0"/>
        <v>-</v>
      </c>
    </row>
    <row r="36" spans="1:6" ht="37.65" customHeight="1" x14ac:dyDescent="0.3">
      <c r="A36" s="36" t="s">
        <v>63</v>
      </c>
      <c r="B36" s="37" t="s">
        <v>30</v>
      </c>
      <c r="C36" s="38" t="s">
        <v>64</v>
      </c>
      <c r="D36" s="39" t="s">
        <v>43</v>
      </c>
      <c r="E36" s="39">
        <v>2616026.7999999998</v>
      </c>
      <c r="F36" s="40" t="str">
        <f t="shared" si="0"/>
        <v>-</v>
      </c>
    </row>
    <row r="37" spans="1:6" ht="14.4" x14ac:dyDescent="0.3">
      <c r="A37" s="36" t="s">
        <v>65</v>
      </c>
      <c r="B37" s="37" t="s">
        <v>30</v>
      </c>
      <c r="C37" s="38" t="s">
        <v>66</v>
      </c>
      <c r="D37" s="39">
        <v>25950000</v>
      </c>
      <c r="E37" s="39">
        <v>21550670.43</v>
      </c>
      <c r="F37" s="40">
        <f t="shared" si="0"/>
        <v>4399329.57</v>
      </c>
    </row>
    <row r="38" spans="1:6" ht="14.4" x14ac:dyDescent="0.3">
      <c r="A38" s="36" t="s">
        <v>67</v>
      </c>
      <c r="B38" s="37" t="s">
        <v>30</v>
      </c>
      <c r="C38" s="38" t="s">
        <v>68</v>
      </c>
      <c r="D38" s="39">
        <v>179000</v>
      </c>
      <c r="E38" s="39">
        <v>11811.43</v>
      </c>
      <c r="F38" s="40">
        <f t="shared" si="0"/>
        <v>167188.57</v>
      </c>
    </row>
    <row r="39" spans="1:6" ht="28.2" customHeight="1" x14ac:dyDescent="0.3">
      <c r="A39" s="36" t="s">
        <v>69</v>
      </c>
      <c r="B39" s="37" t="s">
        <v>30</v>
      </c>
      <c r="C39" s="38" t="s">
        <v>70</v>
      </c>
      <c r="D39" s="39">
        <v>179000</v>
      </c>
      <c r="E39" s="39">
        <v>11811.43</v>
      </c>
      <c r="F39" s="40">
        <f t="shared" si="0"/>
        <v>167188.57</v>
      </c>
    </row>
    <row r="40" spans="1:6" ht="56.4" customHeight="1" x14ac:dyDescent="0.3">
      <c r="A40" s="36" t="s">
        <v>71</v>
      </c>
      <c r="B40" s="37" t="s">
        <v>30</v>
      </c>
      <c r="C40" s="38" t="s">
        <v>72</v>
      </c>
      <c r="D40" s="39" t="s">
        <v>43</v>
      </c>
      <c r="E40" s="39">
        <v>11811.43</v>
      </c>
      <c r="F40" s="40" t="str">
        <f t="shared" si="0"/>
        <v>-</v>
      </c>
    </row>
    <row r="41" spans="1:6" ht="14.4" x14ac:dyDescent="0.3">
      <c r="A41" s="36" t="s">
        <v>73</v>
      </c>
      <c r="B41" s="37" t="s">
        <v>30</v>
      </c>
      <c r="C41" s="38" t="s">
        <v>74</v>
      </c>
      <c r="D41" s="39">
        <v>25771000</v>
      </c>
      <c r="E41" s="39">
        <v>21538859</v>
      </c>
      <c r="F41" s="40">
        <f t="shared" si="0"/>
        <v>4232141</v>
      </c>
    </row>
    <row r="42" spans="1:6" ht="14.4" x14ac:dyDescent="0.3">
      <c r="A42" s="36" t="s">
        <v>75</v>
      </c>
      <c r="B42" s="37" t="s">
        <v>30</v>
      </c>
      <c r="C42" s="38" t="s">
        <v>76</v>
      </c>
      <c r="D42" s="39">
        <v>23100000</v>
      </c>
      <c r="E42" s="39">
        <v>21408410</v>
      </c>
      <c r="F42" s="40">
        <f t="shared" si="0"/>
        <v>1691590</v>
      </c>
    </row>
    <row r="43" spans="1:6" ht="28.2" customHeight="1" x14ac:dyDescent="0.3">
      <c r="A43" s="36" t="s">
        <v>77</v>
      </c>
      <c r="B43" s="37" t="s">
        <v>30</v>
      </c>
      <c r="C43" s="38" t="s">
        <v>78</v>
      </c>
      <c r="D43" s="39">
        <v>23100000</v>
      </c>
      <c r="E43" s="39">
        <v>21408410</v>
      </c>
      <c r="F43" s="40">
        <f t="shared" si="0"/>
        <v>1691590</v>
      </c>
    </row>
    <row r="44" spans="1:6" ht="14.4" x14ac:dyDescent="0.3">
      <c r="A44" s="36" t="s">
        <v>79</v>
      </c>
      <c r="B44" s="37" t="s">
        <v>30</v>
      </c>
      <c r="C44" s="38" t="s">
        <v>80</v>
      </c>
      <c r="D44" s="39">
        <v>2671000</v>
      </c>
      <c r="E44" s="39">
        <v>130449</v>
      </c>
      <c r="F44" s="40">
        <f t="shared" si="0"/>
        <v>2540551</v>
      </c>
    </row>
    <row r="45" spans="1:6" ht="28.2" customHeight="1" x14ac:dyDescent="0.3">
      <c r="A45" s="36" t="s">
        <v>81</v>
      </c>
      <c r="B45" s="37" t="s">
        <v>30</v>
      </c>
      <c r="C45" s="38" t="s">
        <v>82</v>
      </c>
      <c r="D45" s="39">
        <v>2671000</v>
      </c>
      <c r="E45" s="39">
        <v>130449</v>
      </c>
      <c r="F45" s="40">
        <f t="shared" si="0"/>
        <v>2540551</v>
      </c>
    </row>
    <row r="46" spans="1:6" ht="14.4" x14ac:dyDescent="0.3">
      <c r="A46" s="36" t="s">
        <v>83</v>
      </c>
      <c r="B46" s="37" t="s">
        <v>30</v>
      </c>
      <c r="C46" s="38" t="s">
        <v>84</v>
      </c>
      <c r="D46" s="39" t="s">
        <v>43</v>
      </c>
      <c r="E46" s="39">
        <v>100</v>
      </c>
      <c r="F46" s="40" t="str">
        <f t="shared" si="0"/>
        <v>-</v>
      </c>
    </row>
    <row r="47" spans="1:6" ht="28.2" customHeight="1" x14ac:dyDescent="0.3">
      <c r="A47" s="36" t="s">
        <v>85</v>
      </c>
      <c r="B47" s="37" t="s">
        <v>30</v>
      </c>
      <c r="C47" s="38" t="s">
        <v>86</v>
      </c>
      <c r="D47" s="39" t="s">
        <v>43</v>
      </c>
      <c r="E47" s="39">
        <v>100</v>
      </c>
      <c r="F47" s="40" t="str">
        <f t="shared" si="0"/>
        <v>-</v>
      </c>
    </row>
    <row r="48" spans="1:6" ht="46.95" customHeight="1" x14ac:dyDescent="0.3">
      <c r="A48" s="36" t="s">
        <v>87</v>
      </c>
      <c r="B48" s="37" t="s">
        <v>30</v>
      </c>
      <c r="C48" s="38" t="s">
        <v>88</v>
      </c>
      <c r="D48" s="39" t="s">
        <v>43</v>
      </c>
      <c r="E48" s="39">
        <v>100</v>
      </c>
      <c r="F48" s="40" t="str">
        <f t="shared" si="0"/>
        <v>-</v>
      </c>
    </row>
    <row r="49" spans="1:6" ht="14.4" x14ac:dyDescent="0.3">
      <c r="A49" s="36" t="s">
        <v>89</v>
      </c>
      <c r="B49" s="37" t="s">
        <v>30</v>
      </c>
      <c r="C49" s="38" t="s">
        <v>90</v>
      </c>
      <c r="D49" s="39" t="s">
        <v>43</v>
      </c>
      <c r="E49" s="39">
        <v>100</v>
      </c>
      <c r="F49" s="40" t="str">
        <f t="shared" si="0"/>
        <v>-</v>
      </c>
    </row>
    <row r="50" spans="1:6" ht="28.2" customHeight="1" x14ac:dyDescent="0.3">
      <c r="A50" s="36" t="s">
        <v>91</v>
      </c>
      <c r="B50" s="37" t="s">
        <v>30</v>
      </c>
      <c r="C50" s="38" t="s">
        <v>92</v>
      </c>
      <c r="D50" s="39">
        <v>69800</v>
      </c>
      <c r="E50" s="39">
        <v>34871.78</v>
      </c>
      <c r="F50" s="40">
        <f t="shared" si="0"/>
        <v>34928.22</v>
      </c>
    </row>
    <row r="51" spans="1:6" ht="65.7" customHeight="1" x14ac:dyDescent="0.3">
      <c r="A51" s="41" t="s">
        <v>93</v>
      </c>
      <c r="B51" s="37" t="s">
        <v>30</v>
      </c>
      <c r="C51" s="38" t="s">
        <v>94</v>
      </c>
      <c r="D51" s="39">
        <v>69800</v>
      </c>
      <c r="E51" s="39">
        <v>34871.78</v>
      </c>
      <c r="F51" s="40">
        <f t="shared" si="0"/>
        <v>34928.22</v>
      </c>
    </row>
    <row r="52" spans="1:6" ht="56.4" customHeight="1" x14ac:dyDescent="0.3">
      <c r="A52" s="41" t="s">
        <v>95</v>
      </c>
      <c r="B52" s="37" t="s">
        <v>30</v>
      </c>
      <c r="C52" s="38" t="s">
        <v>96</v>
      </c>
      <c r="D52" s="39">
        <v>69800</v>
      </c>
      <c r="E52" s="39">
        <v>34871.78</v>
      </c>
      <c r="F52" s="40">
        <f t="shared" si="0"/>
        <v>34928.22</v>
      </c>
    </row>
    <row r="53" spans="1:6" ht="56.4" customHeight="1" x14ac:dyDescent="0.3">
      <c r="A53" s="36" t="s">
        <v>97</v>
      </c>
      <c r="B53" s="37" t="s">
        <v>30</v>
      </c>
      <c r="C53" s="38" t="s">
        <v>98</v>
      </c>
      <c r="D53" s="39">
        <v>69800</v>
      </c>
      <c r="E53" s="39">
        <v>34871.78</v>
      </c>
      <c r="F53" s="40">
        <f t="shared" ref="F53:F74" si="1">IF(OR(D53="-",IF(E53="-",0,E53)&gt;=IF(D53="-",0,D53)),"-",IF(D53="-",0,D53)-IF(E53="-",0,E53))</f>
        <v>34928.22</v>
      </c>
    </row>
    <row r="54" spans="1:6" ht="14.4" x14ac:dyDescent="0.3">
      <c r="A54" s="36" t="s">
        <v>99</v>
      </c>
      <c r="B54" s="37" t="s">
        <v>30</v>
      </c>
      <c r="C54" s="38" t="s">
        <v>100</v>
      </c>
      <c r="D54" s="39">
        <v>10400</v>
      </c>
      <c r="E54" s="39">
        <v>160000</v>
      </c>
      <c r="F54" s="40" t="str">
        <f t="shared" si="1"/>
        <v>-</v>
      </c>
    </row>
    <row r="55" spans="1:6" ht="28.2" customHeight="1" x14ac:dyDescent="0.3">
      <c r="A55" s="36" t="s">
        <v>101</v>
      </c>
      <c r="B55" s="37" t="s">
        <v>30</v>
      </c>
      <c r="C55" s="38" t="s">
        <v>102</v>
      </c>
      <c r="D55" s="39">
        <v>10400</v>
      </c>
      <c r="E55" s="39">
        <v>160000</v>
      </c>
      <c r="F55" s="40" t="str">
        <f t="shared" si="1"/>
        <v>-</v>
      </c>
    </row>
    <row r="56" spans="1:6" ht="37.65" customHeight="1" x14ac:dyDescent="0.3">
      <c r="A56" s="36" t="s">
        <v>103</v>
      </c>
      <c r="B56" s="37" t="s">
        <v>30</v>
      </c>
      <c r="C56" s="38" t="s">
        <v>104</v>
      </c>
      <c r="D56" s="39">
        <v>10400</v>
      </c>
      <c r="E56" s="39">
        <v>160000</v>
      </c>
      <c r="F56" s="40" t="str">
        <f t="shared" si="1"/>
        <v>-</v>
      </c>
    </row>
    <row r="57" spans="1:6" ht="14.4" x14ac:dyDescent="0.3">
      <c r="A57" s="36" t="s">
        <v>105</v>
      </c>
      <c r="B57" s="37" t="s">
        <v>30</v>
      </c>
      <c r="C57" s="38" t="s">
        <v>106</v>
      </c>
      <c r="D57" s="39">
        <v>53399300</v>
      </c>
      <c r="E57" s="39">
        <v>-1423242.2</v>
      </c>
      <c r="F57" s="40">
        <f t="shared" si="1"/>
        <v>54822542.200000003</v>
      </c>
    </row>
    <row r="58" spans="1:6" ht="28.2" customHeight="1" x14ac:dyDescent="0.3">
      <c r="A58" s="36" t="s">
        <v>107</v>
      </c>
      <c r="B58" s="37" t="s">
        <v>30</v>
      </c>
      <c r="C58" s="38" t="s">
        <v>108</v>
      </c>
      <c r="D58" s="39">
        <v>56034200</v>
      </c>
      <c r="E58" s="39">
        <v>1211592.8</v>
      </c>
      <c r="F58" s="40">
        <f t="shared" si="1"/>
        <v>54822607.200000003</v>
      </c>
    </row>
    <row r="59" spans="1:6" ht="18.75" customHeight="1" x14ac:dyDescent="0.3">
      <c r="A59" s="36" t="s">
        <v>109</v>
      </c>
      <c r="B59" s="37" t="s">
        <v>30</v>
      </c>
      <c r="C59" s="38" t="s">
        <v>110</v>
      </c>
      <c r="D59" s="39">
        <v>612800</v>
      </c>
      <c r="E59" s="39">
        <v>357700</v>
      </c>
      <c r="F59" s="40">
        <f t="shared" si="1"/>
        <v>255100</v>
      </c>
    </row>
    <row r="60" spans="1:6" ht="18.75" customHeight="1" x14ac:dyDescent="0.3">
      <c r="A60" s="36" t="s">
        <v>111</v>
      </c>
      <c r="B60" s="37" t="s">
        <v>30</v>
      </c>
      <c r="C60" s="38" t="s">
        <v>112</v>
      </c>
      <c r="D60" s="39">
        <v>612800</v>
      </c>
      <c r="E60" s="39">
        <v>357700</v>
      </c>
      <c r="F60" s="40">
        <f t="shared" si="1"/>
        <v>255100</v>
      </c>
    </row>
    <row r="61" spans="1:6" ht="18.75" customHeight="1" x14ac:dyDescent="0.3">
      <c r="A61" s="36" t="s">
        <v>113</v>
      </c>
      <c r="B61" s="37" t="s">
        <v>30</v>
      </c>
      <c r="C61" s="38" t="s">
        <v>114</v>
      </c>
      <c r="D61" s="39">
        <v>612800</v>
      </c>
      <c r="E61" s="39">
        <v>357700</v>
      </c>
      <c r="F61" s="40">
        <f t="shared" si="1"/>
        <v>255100</v>
      </c>
    </row>
    <row r="62" spans="1:6" ht="18.75" customHeight="1" x14ac:dyDescent="0.3">
      <c r="A62" s="36" t="s">
        <v>115</v>
      </c>
      <c r="B62" s="37" t="s">
        <v>30</v>
      </c>
      <c r="C62" s="38" t="s">
        <v>116</v>
      </c>
      <c r="D62" s="39">
        <v>352800</v>
      </c>
      <c r="E62" s="39">
        <v>168814.8</v>
      </c>
      <c r="F62" s="40">
        <f t="shared" si="1"/>
        <v>183985.2</v>
      </c>
    </row>
    <row r="63" spans="1:6" ht="28.2" customHeight="1" x14ac:dyDescent="0.3">
      <c r="A63" s="36" t="s">
        <v>117</v>
      </c>
      <c r="B63" s="37" t="s">
        <v>30</v>
      </c>
      <c r="C63" s="38" t="s">
        <v>118</v>
      </c>
      <c r="D63" s="39" t="s">
        <v>43</v>
      </c>
      <c r="E63" s="39">
        <v>200</v>
      </c>
      <c r="F63" s="40" t="str">
        <f t="shared" si="1"/>
        <v>-</v>
      </c>
    </row>
    <row r="64" spans="1:6" ht="28.2" customHeight="1" x14ac:dyDescent="0.3">
      <c r="A64" s="36" t="s">
        <v>119</v>
      </c>
      <c r="B64" s="37" t="s">
        <v>30</v>
      </c>
      <c r="C64" s="38" t="s">
        <v>120</v>
      </c>
      <c r="D64" s="39" t="s">
        <v>43</v>
      </c>
      <c r="E64" s="39">
        <v>200</v>
      </c>
      <c r="F64" s="40" t="str">
        <f t="shared" si="1"/>
        <v>-</v>
      </c>
    </row>
    <row r="65" spans="1:6" ht="28.2" customHeight="1" x14ac:dyDescent="0.3">
      <c r="A65" s="36" t="s">
        <v>121</v>
      </c>
      <c r="B65" s="37" t="s">
        <v>30</v>
      </c>
      <c r="C65" s="38" t="s">
        <v>122</v>
      </c>
      <c r="D65" s="39" t="s">
        <v>43</v>
      </c>
      <c r="E65" s="39">
        <v>168614.8</v>
      </c>
      <c r="F65" s="40" t="str">
        <f t="shared" si="1"/>
        <v>-</v>
      </c>
    </row>
    <row r="66" spans="1:6" ht="37.65" customHeight="1" x14ac:dyDescent="0.3">
      <c r="A66" s="36" t="s">
        <v>123</v>
      </c>
      <c r="B66" s="37" t="s">
        <v>30</v>
      </c>
      <c r="C66" s="38" t="s">
        <v>124</v>
      </c>
      <c r="D66" s="39" t="s">
        <v>43</v>
      </c>
      <c r="E66" s="39">
        <v>168614.8</v>
      </c>
      <c r="F66" s="40" t="str">
        <f t="shared" si="1"/>
        <v>-</v>
      </c>
    </row>
    <row r="67" spans="1:6" ht="14.4" x14ac:dyDescent="0.3">
      <c r="A67" s="36" t="s">
        <v>125</v>
      </c>
      <c r="B67" s="37" t="s">
        <v>30</v>
      </c>
      <c r="C67" s="38" t="s">
        <v>126</v>
      </c>
      <c r="D67" s="39">
        <v>55068600</v>
      </c>
      <c r="E67" s="39">
        <v>685078</v>
      </c>
      <c r="F67" s="40">
        <f t="shared" si="1"/>
        <v>54383522</v>
      </c>
    </row>
    <row r="68" spans="1:6" ht="37.65" customHeight="1" x14ac:dyDescent="0.3">
      <c r="A68" s="36" t="s">
        <v>127</v>
      </c>
      <c r="B68" s="37" t="s">
        <v>30</v>
      </c>
      <c r="C68" s="38" t="s">
        <v>128</v>
      </c>
      <c r="D68" s="39">
        <v>2371900</v>
      </c>
      <c r="E68" s="39">
        <v>685078</v>
      </c>
      <c r="F68" s="40">
        <f t="shared" si="1"/>
        <v>1686822</v>
      </c>
    </row>
    <row r="69" spans="1:6" ht="46.95" customHeight="1" x14ac:dyDescent="0.3">
      <c r="A69" s="36" t="s">
        <v>129</v>
      </c>
      <c r="B69" s="37" t="s">
        <v>30</v>
      </c>
      <c r="C69" s="38" t="s">
        <v>130</v>
      </c>
      <c r="D69" s="39">
        <v>2371900</v>
      </c>
      <c r="E69" s="39">
        <v>685078</v>
      </c>
      <c r="F69" s="40">
        <f t="shared" si="1"/>
        <v>1686822</v>
      </c>
    </row>
    <row r="70" spans="1:6" ht="18.75" customHeight="1" x14ac:dyDescent="0.3">
      <c r="A70" s="36" t="s">
        <v>131</v>
      </c>
      <c r="B70" s="37" t="s">
        <v>30</v>
      </c>
      <c r="C70" s="38" t="s">
        <v>132</v>
      </c>
      <c r="D70" s="39">
        <v>52696700</v>
      </c>
      <c r="E70" s="39" t="s">
        <v>43</v>
      </c>
      <c r="F70" s="40">
        <f t="shared" si="1"/>
        <v>52696700</v>
      </c>
    </row>
    <row r="71" spans="1:6" ht="18.75" customHeight="1" x14ac:dyDescent="0.3">
      <c r="A71" s="36" t="s">
        <v>133</v>
      </c>
      <c r="B71" s="37" t="s">
        <v>30</v>
      </c>
      <c r="C71" s="38" t="s">
        <v>134</v>
      </c>
      <c r="D71" s="39">
        <v>52696700</v>
      </c>
      <c r="E71" s="39" t="s">
        <v>43</v>
      </c>
      <c r="F71" s="40">
        <f t="shared" si="1"/>
        <v>52696700</v>
      </c>
    </row>
    <row r="72" spans="1:6" ht="37.65" customHeight="1" x14ac:dyDescent="0.3">
      <c r="A72" s="36" t="s">
        <v>135</v>
      </c>
      <c r="B72" s="37" t="s">
        <v>30</v>
      </c>
      <c r="C72" s="38" t="s">
        <v>136</v>
      </c>
      <c r="D72" s="39">
        <v>-2634900</v>
      </c>
      <c r="E72" s="39">
        <v>-2634835</v>
      </c>
      <c r="F72" s="40" t="str">
        <f t="shared" si="1"/>
        <v>-</v>
      </c>
    </row>
    <row r="73" spans="1:6" ht="37.65" customHeight="1" x14ac:dyDescent="0.3">
      <c r="A73" s="36" t="s">
        <v>137</v>
      </c>
      <c r="B73" s="37" t="s">
        <v>30</v>
      </c>
      <c r="C73" s="38" t="s">
        <v>138</v>
      </c>
      <c r="D73" s="39">
        <v>-2634900</v>
      </c>
      <c r="E73" s="39">
        <v>-2634835</v>
      </c>
      <c r="F73" s="40" t="str">
        <f t="shared" si="1"/>
        <v>-</v>
      </c>
    </row>
    <row r="74" spans="1:6" ht="37.65" customHeight="1" x14ac:dyDescent="0.3">
      <c r="A74" s="36" t="s">
        <v>139</v>
      </c>
      <c r="B74" s="37" t="s">
        <v>30</v>
      </c>
      <c r="C74" s="38" t="s">
        <v>140</v>
      </c>
      <c r="D74" s="39">
        <v>-2634900</v>
      </c>
      <c r="E74" s="39">
        <v>-2634835</v>
      </c>
      <c r="F74" s="40" t="str">
        <f t="shared" si="1"/>
        <v>-</v>
      </c>
    </row>
    <row r="75" spans="1:6" ht="12.75" customHeight="1" x14ac:dyDescent="0.3">
      <c r="A75" s="42"/>
      <c r="B75" s="43"/>
      <c r="C75" s="43"/>
      <c r="D75" s="44"/>
      <c r="E75" s="44"/>
      <c r="F75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4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19"/>
  <sheetViews>
    <sheetView showGridLines="0" topLeftCell="A171" workbookViewId="0">
      <selection activeCell="I173" sqref="I173"/>
    </sheetView>
  </sheetViews>
  <sheetFormatPr defaultRowHeight="12.75" customHeight="1" x14ac:dyDescent="0.3"/>
  <cols>
    <col min="1" max="1" width="45.6640625" customWidth="1"/>
    <col min="2" max="2" width="8.44140625" customWidth="1"/>
    <col min="3" max="3" width="40.6640625" customWidth="1"/>
    <col min="4" max="4" width="18.88671875" customWidth="1"/>
    <col min="5" max="6" width="18.6640625" customWidth="1"/>
  </cols>
  <sheetData>
    <row r="1" spans="1:6" ht="14.4" x14ac:dyDescent="0.3"/>
    <row r="2" spans="1:6" ht="15" customHeight="1" x14ac:dyDescent="0.3">
      <c r="A2" s="110" t="s">
        <v>141</v>
      </c>
      <c r="B2" s="110"/>
      <c r="C2" s="110"/>
      <c r="D2" s="110"/>
      <c r="E2" s="18"/>
      <c r="F2" s="14" t="s">
        <v>142</v>
      </c>
    </row>
    <row r="3" spans="1:6" ht="13.5" customHeight="1" x14ac:dyDescent="0.3">
      <c r="A3" s="45"/>
      <c r="B3" s="45"/>
      <c r="C3" s="46"/>
      <c r="D3" s="47"/>
      <c r="E3" s="47"/>
      <c r="F3" s="47"/>
    </row>
    <row r="4" spans="1:6" ht="10.199999999999999" customHeight="1" x14ac:dyDescent="0.3">
      <c r="A4" s="119" t="s">
        <v>20</v>
      </c>
      <c r="B4" s="111" t="s">
        <v>21</v>
      </c>
      <c r="C4" s="117" t="s">
        <v>143</v>
      </c>
      <c r="D4" s="107" t="s">
        <v>23</v>
      </c>
      <c r="E4" s="122" t="s">
        <v>24</v>
      </c>
      <c r="F4" s="104" t="s">
        <v>25</v>
      </c>
    </row>
    <row r="5" spans="1:6" ht="5.4" customHeight="1" x14ac:dyDescent="0.3">
      <c r="A5" s="120"/>
      <c r="B5" s="112"/>
      <c r="C5" s="118"/>
      <c r="D5" s="108"/>
      <c r="E5" s="123"/>
      <c r="F5" s="105"/>
    </row>
    <row r="6" spans="1:6" ht="9.6" customHeight="1" x14ac:dyDescent="0.3">
      <c r="A6" s="120"/>
      <c r="B6" s="112"/>
      <c r="C6" s="118"/>
      <c r="D6" s="108"/>
      <c r="E6" s="123"/>
      <c r="F6" s="105"/>
    </row>
    <row r="7" spans="1:6" ht="6" customHeight="1" x14ac:dyDescent="0.3">
      <c r="A7" s="120"/>
      <c r="B7" s="112"/>
      <c r="C7" s="118"/>
      <c r="D7" s="108"/>
      <c r="E7" s="123"/>
      <c r="F7" s="105"/>
    </row>
    <row r="8" spans="1:6" ht="6.6" customHeight="1" x14ac:dyDescent="0.3">
      <c r="A8" s="120"/>
      <c r="B8" s="112"/>
      <c r="C8" s="118"/>
      <c r="D8" s="108"/>
      <c r="E8" s="123"/>
      <c r="F8" s="105"/>
    </row>
    <row r="9" spans="1:6" ht="10.95" customHeight="1" x14ac:dyDescent="0.3">
      <c r="A9" s="120"/>
      <c r="B9" s="112"/>
      <c r="C9" s="118"/>
      <c r="D9" s="108"/>
      <c r="E9" s="123"/>
      <c r="F9" s="105"/>
    </row>
    <row r="10" spans="1:6" ht="4.2" hidden="1" customHeight="1" x14ac:dyDescent="0.3">
      <c r="A10" s="120"/>
      <c r="B10" s="112"/>
      <c r="C10" s="48"/>
      <c r="D10" s="108"/>
      <c r="E10" s="49"/>
      <c r="F10" s="50"/>
    </row>
    <row r="11" spans="1:6" ht="13.2" hidden="1" customHeight="1" x14ac:dyDescent="0.3">
      <c r="A11" s="121"/>
      <c r="B11" s="113"/>
      <c r="C11" s="51"/>
      <c r="D11" s="109"/>
      <c r="E11" s="52"/>
      <c r="F11" s="53"/>
    </row>
    <row r="12" spans="1:6" ht="13.5" customHeight="1" thickBot="1" x14ac:dyDescent="0.35">
      <c r="A12" s="20">
        <v>1</v>
      </c>
      <c r="B12" s="21">
        <v>2</v>
      </c>
      <c r="C12" s="22">
        <v>3</v>
      </c>
      <c r="D12" s="23" t="s">
        <v>26</v>
      </c>
      <c r="E12" s="54" t="s">
        <v>27</v>
      </c>
      <c r="F12" s="25" t="s">
        <v>28</v>
      </c>
    </row>
    <row r="13" spans="1:6" ht="15.6" x14ac:dyDescent="0.3">
      <c r="A13" s="55" t="s">
        <v>144</v>
      </c>
      <c r="B13" s="56" t="s">
        <v>145</v>
      </c>
      <c r="C13" s="57" t="s">
        <v>146</v>
      </c>
      <c r="D13" s="58">
        <v>107511100</v>
      </c>
      <c r="E13" s="59">
        <v>23349928.98</v>
      </c>
      <c r="F13" s="60">
        <f>IF(OR(D13="-",IF(E13="-",0,E13)&gt;=IF(D13="-",0,D13)),"-",IF(D13="-",0,D13)-IF(E13="-",0,E13))</f>
        <v>84161171.019999996</v>
      </c>
    </row>
    <row r="14" spans="1:6" ht="15.6" x14ac:dyDescent="0.3">
      <c r="A14" s="61" t="s">
        <v>32</v>
      </c>
      <c r="B14" s="62"/>
      <c r="C14" s="63"/>
      <c r="D14" s="64"/>
      <c r="E14" s="65"/>
      <c r="F14" s="66"/>
    </row>
    <row r="15" spans="1:6" ht="30.6" x14ac:dyDescent="0.3">
      <c r="A15" s="67" t="s">
        <v>14</v>
      </c>
      <c r="B15" s="68" t="s">
        <v>145</v>
      </c>
      <c r="C15" s="69" t="s">
        <v>147</v>
      </c>
      <c r="D15" s="70">
        <v>107511100</v>
      </c>
      <c r="E15" s="71">
        <v>23349928.98</v>
      </c>
      <c r="F15" s="72">
        <f t="shared" ref="F15:F78" si="0">IF(OR(D15="-",IF(E15="-",0,E15)&gt;=IF(D15="-",0,D15)),"-",IF(D15="-",0,D15)-IF(E15="-",0,E15))</f>
        <v>84161171.019999996</v>
      </c>
    </row>
    <row r="16" spans="1:6" ht="15.6" x14ac:dyDescent="0.3">
      <c r="A16" s="67" t="s">
        <v>148</v>
      </c>
      <c r="B16" s="68" t="s">
        <v>145</v>
      </c>
      <c r="C16" s="69" t="s">
        <v>149</v>
      </c>
      <c r="D16" s="70">
        <v>11533900</v>
      </c>
      <c r="E16" s="71">
        <v>5333818.25</v>
      </c>
      <c r="F16" s="72">
        <f t="shared" si="0"/>
        <v>6200081.75</v>
      </c>
    </row>
    <row r="17" spans="1:6" ht="107.4" customHeight="1" x14ac:dyDescent="0.3">
      <c r="A17" s="67" t="s">
        <v>150</v>
      </c>
      <c r="B17" s="68" t="s">
        <v>145</v>
      </c>
      <c r="C17" s="69" t="s">
        <v>151</v>
      </c>
      <c r="D17" s="70">
        <v>9916100</v>
      </c>
      <c r="E17" s="71">
        <v>4759262.59</v>
      </c>
      <c r="F17" s="72">
        <f t="shared" si="0"/>
        <v>5156837.41</v>
      </c>
    </row>
    <row r="18" spans="1:6" ht="55.2" customHeight="1" x14ac:dyDescent="0.3">
      <c r="A18" s="67" t="s">
        <v>152</v>
      </c>
      <c r="B18" s="68" t="s">
        <v>145</v>
      </c>
      <c r="C18" s="69" t="s">
        <v>153</v>
      </c>
      <c r="D18" s="70">
        <v>9915900</v>
      </c>
      <c r="E18" s="71">
        <v>4759062.59</v>
      </c>
      <c r="F18" s="72">
        <f t="shared" si="0"/>
        <v>5156837.41</v>
      </c>
    </row>
    <row r="19" spans="1:6" ht="58.2" customHeight="1" x14ac:dyDescent="0.3">
      <c r="A19" s="67" t="s">
        <v>154</v>
      </c>
      <c r="B19" s="68" t="s">
        <v>145</v>
      </c>
      <c r="C19" s="69" t="s">
        <v>155</v>
      </c>
      <c r="D19" s="70">
        <v>9915900</v>
      </c>
      <c r="E19" s="71">
        <v>4759062.59</v>
      </c>
      <c r="F19" s="72">
        <f t="shared" si="0"/>
        <v>5156837.41</v>
      </c>
    </row>
    <row r="20" spans="1:6" ht="146.4" customHeight="1" x14ac:dyDescent="0.3">
      <c r="A20" s="73" t="s">
        <v>156</v>
      </c>
      <c r="B20" s="68" t="s">
        <v>145</v>
      </c>
      <c r="C20" s="69" t="s">
        <v>157</v>
      </c>
      <c r="D20" s="70">
        <v>6385400</v>
      </c>
      <c r="E20" s="71">
        <v>3554493.73</v>
      </c>
      <c r="F20" s="72">
        <f t="shared" si="0"/>
        <v>2830906.27</v>
      </c>
    </row>
    <row r="21" spans="1:6" ht="146.4" customHeight="1" x14ac:dyDescent="0.3">
      <c r="A21" s="67" t="s">
        <v>158</v>
      </c>
      <c r="B21" s="68" t="s">
        <v>145</v>
      </c>
      <c r="C21" s="69" t="s">
        <v>159</v>
      </c>
      <c r="D21" s="70">
        <v>6385400</v>
      </c>
      <c r="E21" s="71">
        <v>3554493.73</v>
      </c>
      <c r="F21" s="72">
        <f t="shared" si="0"/>
        <v>2830906.27</v>
      </c>
    </row>
    <row r="22" spans="1:6" ht="47.4" customHeight="1" x14ac:dyDescent="0.3">
      <c r="A22" s="67" t="s">
        <v>160</v>
      </c>
      <c r="B22" s="68" t="s">
        <v>145</v>
      </c>
      <c r="C22" s="69" t="s">
        <v>161</v>
      </c>
      <c r="D22" s="70">
        <v>6385400</v>
      </c>
      <c r="E22" s="71">
        <v>3554493.73</v>
      </c>
      <c r="F22" s="72">
        <f t="shared" si="0"/>
        <v>2830906.27</v>
      </c>
    </row>
    <row r="23" spans="1:6" ht="48.6" customHeight="1" x14ac:dyDescent="0.3">
      <c r="A23" s="67" t="s">
        <v>162</v>
      </c>
      <c r="B23" s="68" t="s">
        <v>145</v>
      </c>
      <c r="C23" s="69" t="s">
        <v>163</v>
      </c>
      <c r="D23" s="70">
        <v>4672000</v>
      </c>
      <c r="E23" s="71">
        <v>2701943.48</v>
      </c>
      <c r="F23" s="72">
        <f t="shared" si="0"/>
        <v>1970056.52</v>
      </c>
    </row>
    <row r="24" spans="1:6" ht="63.6" customHeight="1" x14ac:dyDescent="0.3">
      <c r="A24" s="67" t="s">
        <v>164</v>
      </c>
      <c r="B24" s="68" t="s">
        <v>145</v>
      </c>
      <c r="C24" s="69" t="s">
        <v>165</v>
      </c>
      <c r="D24" s="70">
        <v>305000</v>
      </c>
      <c r="E24" s="71">
        <v>162993.9</v>
      </c>
      <c r="F24" s="72">
        <f t="shared" si="0"/>
        <v>142006.1</v>
      </c>
    </row>
    <row r="25" spans="1:6" ht="96.6" customHeight="1" x14ac:dyDescent="0.3">
      <c r="A25" s="67" t="s">
        <v>166</v>
      </c>
      <c r="B25" s="68" t="s">
        <v>145</v>
      </c>
      <c r="C25" s="69" t="s">
        <v>167</v>
      </c>
      <c r="D25" s="70">
        <v>1408400</v>
      </c>
      <c r="E25" s="71">
        <v>689556.35</v>
      </c>
      <c r="F25" s="72">
        <f t="shared" si="0"/>
        <v>718843.65</v>
      </c>
    </row>
    <row r="26" spans="1:6" ht="146.4" customHeight="1" x14ac:dyDescent="0.3">
      <c r="A26" s="73" t="s">
        <v>168</v>
      </c>
      <c r="B26" s="68" t="s">
        <v>145</v>
      </c>
      <c r="C26" s="69" t="s">
        <v>169</v>
      </c>
      <c r="D26" s="70">
        <v>3530500</v>
      </c>
      <c r="E26" s="71">
        <v>1204568.8600000001</v>
      </c>
      <c r="F26" s="72">
        <f t="shared" si="0"/>
        <v>2325931.1399999997</v>
      </c>
    </row>
    <row r="27" spans="1:6" ht="56.4" customHeight="1" x14ac:dyDescent="0.3">
      <c r="A27" s="67" t="s">
        <v>170</v>
      </c>
      <c r="B27" s="68" t="s">
        <v>145</v>
      </c>
      <c r="C27" s="69" t="s">
        <v>171</v>
      </c>
      <c r="D27" s="70">
        <v>3530500</v>
      </c>
      <c r="E27" s="71">
        <v>1204568.8600000001</v>
      </c>
      <c r="F27" s="72">
        <f t="shared" si="0"/>
        <v>2325931.1399999997</v>
      </c>
    </row>
    <row r="28" spans="1:6" ht="65.400000000000006" customHeight="1" x14ac:dyDescent="0.3">
      <c r="A28" s="67" t="s">
        <v>172</v>
      </c>
      <c r="B28" s="68" t="s">
        <v>145</v>
      </c>
      <c r="C28" s="69" t="s">
        <v>173</v>
      </c>
      <c r="D28" s="70">
        <v>3530500</v>
      </c>
      <c r="E28" s="71">
        <v>1204568.8600000001</v>
      </c>
      <c r="F28" s="72">
        <f t="shared" si="0"/>
        <v>2325931.1399999997</v>
      </c>
    </row>
    <row r="29" spans="1:6" ht="50.4" customHeight="1" x14ac:dyDescent="0.3">
      <c r="A29" s="67" t="s">
        <v>174</v>
      </c>
      <c r="B29" s="68" t="s">
        <v>145</v>
      </c>
      <c r="C29" s="69" t="s">
        <v>175</v>
      </c>
      <c r="D29" s="70">
        <v>3233300</v>
      </c>
      <c r="E29" s="71">
        <v>1046564.96</v>
      </c>
      <c r="F29" s="72">
        <f t="shared" si="0"/>
        <v>2186735.04</v>
      </c>
    </row>
    <row r="30" spans="1:6" ht="53.4" customHeight="1" x14ac:dyDescent="0.3">
      <c r="A30" s="67" t="s">
        <v>176</v>
      </c>
      <c r="B30" s="68" t="s">
        <v>145</v>
      </c>
      <c r="C30" s="69" t="s">
        <v>177</v>
      </c>
      <c r="D30" s="70">
        <v>297200</v>
      </c>
      <c r="E30" s="71">
        <v>158003.9</v>
      </c>
      <c r="F30" s="72">
        <f t="shared" si="0"/>
        <v>139196.1</v>
      </c>
    </row>
    <row r="31" spans="1:6" ht="59.4" customHeight="1" x14ac:dyDescent="0.3">
      <c r="A31" s="67" t="s">
        <v>178</v>
      </c>
      <c r="B31" s="68" t="s">
        <v>145</v>
      </c>
      <c r="C31" s="69" t="s">
        <v>179</v>
      </c>
      <c r="D31" s="70">
        <v>200</v>
      </c>
      <c r="E31" s="71">
        <v>200</v>
      </c>
      <c r="F31" s="72" t="str">
        <f t="shared" si="0"/>
        <v>-</v>
      </c>
    </row>
    <row r="32" spans="1:6" ht="50.4" customHeight="1" x14ac:dyDescent="0.3">
      <c r="A32" s="67" t="s">
        <v>180</v>
      </c>
      <c r="B32" s="68" t="s">
        <v>145</v>
      </c>
      <c r="C32" s="69" t="s">
        <v>181</v>
      </c>
      <c r="D32" s="70">
        <v>200</v>
      </c>
      <c r="E32" s="71">
        <v>200</v>
      </c>
      <c r="F32" s="72" t="str">
        <f t="shared" si="0"/>
        <v>-</v>
      </c>
    </row>
    <row r="33" spans="1:6" ht="202.2" customHeight="1" x14ac:dyDescent="0.3">
      <c r="A33" s="73" t="s">
        <v>182</v>
      </c>
      <c r="B33" s="68" t="s">
        <v>145</v>
      </c>
      <c r="C33" s="69" t="s">
        <v>183</v>
      </c>
      <c r="D33" s="70">
        <v>200</v>
      </c>
      <c r="E33" s="71">
        <v>200</v>
      </c>
      <c r="F33" s="72" t="str">
        <f t="shared" si="0"/>
        <v>-</v>
      </c>
    </row>
    <row r="34" spans="1:6" ht="75.599999999999994" customHeight="1" x14ac:dyDescent="0.3">
      <c r="A34" s="67" t="s">
        <v>170</v>
      </c>
      <c r="B34" s="68" t="s">
        <v>145</v>
      </c>
      <c r="C34" s="69" t="s">
        <v>184</v>
      </c>
      <c r="D34" s="70">
        <v>200</v>
      </c>
      <c r="E34" s="71">
        <v>200</v>
      </c>
      <c r="F34" s="72" t="str">
        <f t="shared" si="0"/>
        <v>-</v>
      </c>
    </row>
    <row r="35" spans="1:6" ht="75.599999999999994" customHeight="1" x14ac:dyDescent="0.3">
      <c r="A35" s="67" t="s">
        <v>172</v>
      </c>
      <c r="B35" s="68" t="s">
        <v>145</v>
      </c>
      <c r="C35" s="69" t="s">
        <v>185</v>
      </c>
      <c r="D35" s="70">
        <v>200</v>
      </c>
      <c r="E35" s="71">
        <v>200</v>
      </c>
      <c r="F35" s="72" t="str">
        <f t="shared" si="0"/>
        <v>-</v>
      </c>
    </row>
    <row r="36" spans="1:6" ht="27" customHeight="1" x14ac:dyDescent="0.3">
      <c r="A36" s="67" t="s">
        <v>174</v>
      </c>
      <c r="B36" s="68" t="s">
        <v>145</v>
      </c>
      <c r="C36" s="69" t="s">
        <v>186</v>
      </c>
      <c r="D36" s="70">
        <v>200</v>
      </c>
      <c r="E36" s="71">
        <v>200</v>
      </c>
      <c r="F36" s="72" t="str">
        <f t="shared" si="0"/>
        <v>-</v>
      </c>
    </row>
    <row r="37" spans="1:6" ht="68.400000000000006" customHeight="1" x14ac:dyDescent="0.3">
      <c r="A37" s="67" t="s">
        <v>187</v>
      </c>
      <c r="B37" s="68" t="s">
        <v>145</v>
      </c>
      <c r="C37" s="69" t="s">
        <v>188</v>
      </c>
      <c r="D37" s="70">
        <v>117800</v>
      </c>
      <c r="E37" s="71">
        <v>68950</v>
      </c>
      <c r="F37" s="72">
        <f t="shared" si="0"/>
        <v>48850</v>
      </c>
    </row>
    <row r="38" spans="1:6" ht="46.2" customHeight="1" x14ac:dyDescent="0.3">
      <c r="A38" s="67" t="s">
        <v>178</v>
      </c>
      <c r="B38" s="68" t="s">
        <v>145</v>
      </c>
      <c r="C38" s="69" t="s">
        <v>189</v>
      </c>
      <c r="D38" s="70">
        <v>117800</v>
      </c>
      <c r="E38" s="71">
        <v>68950</v>
      </c>
      <c r="F38" s="72">
        <f t="shared" si="0"/>
        <v>48850</v>
      </c>
    </row>
    <row r="39" spans="1:6" ht="21.6" customHeight="1" x14ac:dyDescent="0.3">
      <c r="A39" s="67" t="s">
        <v>180</v>
      </c>
      <c r="B39" s="68" t="s">
        <v>145</v>
      </c>
      <c r="C39" s="69" t="s">
        <v>190</v>
      </c>
      <c r="D39" s="70">
        <v>117800</v>
      </c>
      <c r="E39" s="71">
        <v>68950</v>
      </c>
      <c r="F39" s="72">
        <f t="shared" si="0"/>
        <v>48850</v>
      </c>
    </row>
    <row r="40" spans="1:6" ht="264.60000000000002" customHeight="1" x14ac:dyDescent="0.3">
      <c r="A40" s="73" t="s">
        <v>191</v>
      </c>
      <c r="B40" s="68" t="s">
        <v>145</v>
      </c>
      <c r="C40" s="69" t="s">
        <v>192</v>
      </c>
      <c r="D40" s="70">
        <v>117800</v>
      </c>
      <c r="E40" s="71">
        <v>68950</v>
      </c>
      <c r="F40" s="72">
        <f t="shared" si="0"/>
        <v>48850</v>
      </c>
    </row>
    <row r="41" spans="1:6" ht="15.6" x14ac:dyDescent="0.3">
      <c r="A41" s="67" t="s">
        <v>193</v>
      </c>
      <c r="B41" s="68" t="s">
        <v>145</v>
      </c>
      <c r="C41" s="69" t="s">
        <v>194</v>
      </c>
      <c r="D41" s="70">
        <v>117800</v>
      </c>
      <c r="E41" s="71">
        <v>68950</v>
      </c>
      <c r="F41" s="72">
        <f t="shared" si="0"/>
        <v>48850</v>
      </c>
    </row>
    <row r="42" spans="1:6" ht="15.6" x14ac:dyDescent="0.3">
      <c r="A42" s="67" t="s">
        <v>125</v>
      </c>
      <c r="B42" s="68" t="s">
        <v>145</v>
      </c>
      <c r="C42" s="69" t="s">
        <v>195</v>
      </c>
      <c r="D42" s="70">
        <v>117800</v>
      </c>
      <c r="E42" s="71">
        <v>68950</v>
      </c>
      <c r="F42" s="72">
        <f t="shared" si="0"/>
        <v>48850</v>
      </c>
    </row>
    <row r="43" spans="1:6" ht="15.6" x14ac:dyDescent="0.3">
      <c r="A43" s="67" t="s">
        <v>196</v>
      </c>
      <c r="B43" s="68" t="s">
        <v>145</v>
      </c>
      <c r="C43" s="69" t="s">
        <v>197</v>
      </c>
      <c r="D43" s="70">
        <v>150000</v>
      </c>
      <c r="E43" s="71" t="s">
        <v>43</v>
      </c>
      <c r="F43" s="72">
        <f t="shared" si="0"/>
        <v>150000</v>
      </c>
    </row>
    <row r="44" spans="1:6" ht="89.4" customHeight="1" x14ac:dyDescent="0.3">
      <c r="A44" s="67" t="s">
        <v>178</v>
      </c>
      <c r="B44" s="68" t="s">
        <v>145</v>
      </c>
      <c r="C44" s="69" t="s">
        <v>198</v>
      </c>
      <c r="D44" s="70">
        <v>150000</v>
      </c>
      <c r="E44" s="71" t="s">
        <v>43</v>
      </c>
      <c r="F44" s="72">
        <f t="shared" si="0"/>
        <v>150000</v>
      </c>
    </row>
    <row r="45" spans="1:6" ht="58.8" customHeight="1" x14ac:dyDescent="0.3">
      <c r="A45" s="67" t="s">
        <v>199</v>
      </c>
      <c r="B45" s="68" t="s">
        <v>145</v>
      </c>
      <c r="C45" s="69" t="s">
        <v>200</v>
      </c>
      <c r="D45" s="70">
        <v>150000</v>
      </c>
      <c r="E45" s="71" t="s">
        <v>43</v>
      </c>
      <c r="F45" s="72">
        <f t="shared" si="0"/>
        <v>150000</v>
      </c>
    </row>
    <row r="46" spans="1:6" ht="129" customHeight="1" x14ac:dyDescent="0.3">
      <c r="A46" s="67" t="s">
        <v>201</v>
      </c>
      <c r="B46" s="68" t="s">
        <v>145</v>
      </c>
      <c r="C46" s="69" t="s">
        <v>202</v>
      </c>
      <c r="D46" s="70">
        <v>150000</v>
      </c>
      <c r="E46" s="71" t="s">
        <v>43</v>
      </c>
      <c r="F46" s="72">
        <f t="shared" si="0"/>
        <v>150000</v>
      </c>
    </row>
    <row r="47" spans="1:6" ht="15.6" x14ac:dyDescent="0.3">
      <c r="A47" s="67" t="s">
        <v>203</v>
      </c>
      <c r="B47" s="68" t="s">
        <v>145</v>
      </c>
      <c r="C47" s="69" t="s">
        <v>204</v>
      </c>
      <c r="D47" s="70">
        <v>150000</v>
      </c>
      <c r="E47" s="71" t="s">
        <v>43</v>
      </c>
      <c r="F47" s="72">
        <f t="shared" si="0"/>
        <v>150000</v>
      </c>
    </row>
    <row r="48" spans="1:6" ht="43.8" customHeight="1" x14ac:dyDescent="0.3">
      <c r="A48" s="67" t="s">
        <v>205</v>
      </c>
      <c r="B48" s="68" t="s">
        <v>145</v>
      </c>
      <c r="C48" s="69" t="s">
        <v>206</v>
      </c>
      <c r="D48" s="70">
        <v>150000</v>
      </c>
      <c r="E48" s="71" t="s">
        <v>43</v>
      </c>
      <c r="F48" s="72">
        <f t="shared" si="0"/>
        <v>150000</v>
      </c>
    </row>
    <row r="49" spans="1:6" ht="43.8" customHeight="1" x14ac:dyDescent="0.3">
      <c r="A49" s="67" t="s">
        <v>207</v>
      </c>
      <c r="B49" s="68" t="s">
        <v>145</v>
      </c>
      <c r="C49" s="69" t="s">
        <v>208</v>
      </c>
      <c r="D49" s="70">
        <v>1350000</v>
      </c>
      <c r="E49" s="71">
        <v>505605.66</v>
      </c>
      <c r="F49" s="72">
        <f t="shared" si="0"/>
        <v>844394.34000000008</v>
      </c>
    </row>
    <row r="50" spans="1:6" ht="85.2" customHeight="1" x14ac:dyDescent="0.3">
      <c r="A50" s="67" t="s">
        <v>152</v>
      </c>
      <c r="B50" s="68" t="s">
        <v>145</v>
      </c>
      <c r="C50" s="69" t="s">
        <v>209</v>
      </c>
      <c r="D50" s="70">
        <v>30000</v>
      </c>
      <c r="E50" s="71">
        <v>1013</v>
      </c>
      <c r="F50" s="72">
        <f t="shared" si="0"/>
        <v>28987</v>
      </c>
    </row>
    <row r="51" spans="1:6" ht="85.8" customHeight="1" x14ac:dyDescent="0.3">
      <c r="A51" s="67" t="s">
        <v>154</v>
      </c>
      <c r="B51" s="68" t="s">
        <v>145</v>
      </c>
      <c r="C51" s="69" t="s">
        <v>210</v>
      </c>
      <c r="D51" s="70">
        <v>30000</v>
      </c>
      <c r="E51" s="71">
        <v>1013</v>
      </c>
      <c r="F51" s="72">
        <f t="shared" si="0"/>
        <v>28987</v>
      </c>
    </row>
    <row r="52" spans="1:6" ht="144.6" customHeight="1" x14ac:dyDescent="0.3">
      <c r="A52" s="67" t="s">
        <v>211</v>
      </c>
      <c r="B52" s="68" t="s">
        <v>145</v>
      </c>
      <c r="C52" s="69" t="s">
        <v>212</v>
      </c>
      <c r="D52" s="70">
        <v>30000</v>
      </c>
      <c r="E52" s="71">
        <v>1013</v>
      </c>
      <c r="F52" s="72">
        <f t="shared" si="0"/>
        <v>28987</v>
      </c>
    </row>
    <row r="53" spans="1:6" ht="43.8" customHeight="1" x14ac:dyDescent="0.3">
      <c r="A53" s="67" t="s">
        <v>203</v>
      </c>
      <c r="B53" s="68" t="s">
        <v>145</v>
      </c>
      <c r="C53" s="69" t="s">
        <v>213</v>
      </c>
      <c r="D53" s="70">
        <v>30000</v>
      </c>
      <c r="E53" s="71">
        <v>1013</v>
      </c>
      <c r="F53" s="72">
        <f t="shared" si="0"/>
        <v>28987</v>
      </c>
    </row>
    <row r="54" spans="1:6" ht="43.8" customHeight="1" x14ac:dyDescent="0.3">
      <c r="A54" s="67" t="s">
        <v>214</v>
      </c>
      <c r="B54" s="68" t="s">
        <v>145</v>
      </c>
      <c r="C54" s="69" t="s">
        <v>215</v>
      </c>
      <c r="D54" s="70">
        <v>30000</v>
      </c>
      <c r="E54" s="71">
        <v>1013</v>
      </c>
      <c r="F54" s="72">
        <f t="shared" si="0"/>
        <v>28987</v>
      </c>
    </row>
    <row r="55" spans="1:6" ht="78" customHeight="1" x14ac:dyDescent="0.3">
      <c r="A55" s="67" t="s">
        <v>216</v>
      </c>
      <c r="B55" s="68" t="s">
        <v>145</v>
      </c>
      <c r="C55" s="69" t="s">
        <v>217</v>
      </c>
      <c r="D55" s="70">
        <v>20000</v>
      </c>
      <c r="E55" s="71" t="s">
        <v>43</v>
      </c>
      <c r="F55" s="72">
        <f t="shared" si="0"/>
        <v>20000</v>
      </c>
    </row>
    <row r="56" spans="1:6" ht="75.599999999999994" customHeight="1" x14ac:dyDescent="0.3">
      <c r="A56" s="67" t="s">
        <v>218</v>
      </c>
      <c r="B56" s="68" t="s">
        <v>145</v>
      </c>
      <c r="C56" s="69" t="s">
        <v>219</v>
      </c>
      <c r="D56" s="70">
        <v>10000</v>
      </c>
      <c r="E56" s="71">
        <v>1013</v>
      </c>
      <c r="F56" s="72">
        <f t="shared" si="0"/>
        <v>8987</v>
      </c>
    </row>
    <row r="57" spans="1:6" ht="114" customHeight="1" x14ac:dyDescent="0.3">
      <c r="A57" s="67" t="s">
        <v>220</v>
      </c>
      <c r="B57" s="68" t="s">
        <v>145</v>
      </c>
      <c r="C57" s="69" t="s">
        <v>221</v>
      </c>
      <c r="D57" s="70">
        <v>10000</v>
      </c>
      <c r="E57" s="71" t="s">
        <v>43</v>
      </c>
      <c r="F57" s="72">
        <f t="shared" si="0"/>
        <v>10000</v>
      </c>
    </row>
    <row r="58" spans="1:6" ht="81.599999999999994" customHeight="1" x14ac:dyDescent="0.3">
      <c r="A58" s="67" t="s">
        <v>222</v>
      </c>
      <c r="B58" s="68" t="s">
        <v>145</v>
      </c>
      <c r="C58" s="69" t="s">
        <v>223</v>
      </c>
      <c r="D58" s="70">
        <v>10000</v>
      </c>
      <c r="E58" s="71" t="s">
        <v>43</v>
      </c>
      <c r="F58" s="72">
        <f t="shared" si="0"/>
        <v>10000</v>
      </c>
    </row>
    <row r="59" spans="1:6" ht="101.4" customHeight="1" x14ac:dyDescent="0.3">
      <c r="A59" s="73" t="s">
        <v>475</v>
      </c>
      <c r="B59" s="68" t="s">
        <v>145</v>
      </c>
      <c r="C59" s="69" t="s">
        <v>224</v>
      </c>
      <c r="D59" s="70">
        <v>10000</v>
      </c>
      <c r="E59" s="71" t="s">
        <v>43</v>
      </c>
      <c r="F59" s="72">
        <f t="shared" si="0"/>
        <v>10000</v>
      </c>
    </row>
    <row r="60" spans="1:6" ht="57" customHeight="1" x14ac:dyDescent="0.3">
      <c r="A60" s="67" t="s">
        <v>170</v>
      </c>
      <c r="B60" s="68" t="s">
        <v>145</v>
      </c>
      <c r="C60" s="69" t="s">
        <v>225</v>
      </c>
      <c r="D60" s="70">
        <v>10000</v>
      </c>
      <c r="E60" s="71" t="s">
        <v>43</v>
      </c>
      <c r="F60" s="72">
        <f t="shared" si="0"/>
        <v>10000</v>
      </c>
    </row>
    <row r="61" spans="1:6" ht="67.8" customHeight="1" x14ac:dyDescent="0.3">
      <c r="A61" s="67" t="s">
        <v>172</v>
      </c>
      <c r="B61" s="68" t="s">
        <v>145</v>
      </c>
      <c r="C61" s="69" t="s">
        <v>226</v>
      </c>
      <c r="D61" s="70">
        <v>10000</v>
      </c>
      <c r="E61" s="71" t="s">
        <v>43</v>
      </c>
      <c r="F61" s="72">
        <f t="shared" si="0"/>
        <v>10000</v>
      </c>
    </row>
    <row r="62" spans="1:6" ht="15.6" x14ac:dyDescent="0.3">
      <c r="A62" s="67" t="s">
        <v>174</v>
      </c>
      <c r="B62" s="68" t="s">
        <v>145</v>
      </c>
      <c r="C62" s="69" t="s">
        <v>227</v>
      </c>
      <c r="D62" s="70">
        <v>10000</v>
      </c>
      <c r="E62" s="71" t="s">
        <v>43</v>
      </c>
      <c r="F62" s="72">
        <f t="shared" si="0"/>
        <v>10000</v>
      </c>
    </row>
    <row r="63" spans="1:6" ht="70.8" customHeight="1" x14ac:dyDescent="0.3">
      <c r="A63" s="67" t="s">
        <v>228</v>
      </c>
      <c r="B63" s="68" t="s">
        <v>145</v>
      </c>
      <c r="C63" s="69" t="s">
        <v>229</v>
      </c>
      <c r="D63" s="70">
        <v>170000</v>
      </c>
      <c r="E63" s="71">
        <v>53518</v>
      </c>
      <c r="F63" s="72">
        <f t="shared" si="0"/>
        <v>116482</v>
      </c>
    </row>
    <row r="64" spans="1:6" ht="75.599999999999994" customHeight="1" x14ac:dyDescent="0.3">
      <c r="A64" s="67" t="s">
        <v>230</v>
      </c>
      <c r="B64" s="68" t="s">
        <v>145</v>
      </c>
      <c r="C64" s="69" t="s">
        <v>231</v>
      </c>
      <c r="D64" s="70">
        <v>20000</v>
      </c>
      <c r="E64" s="71">
        <v>20000</v>
      </c>
      <c r="F64" s="72" t="str">
        <f t="shared" si="0"/>
        <v>-</v>
      </c>
    </row>
    <row r="65" spans="1:6" ht="154.19999999999999" customHeight="1" x14ac:dyDescent="0.3">
      <c r="A65" s="73" t="s">
        <v>232</v>
      </c>
      <c r="B65" s="68" t="s">
        <v>145</v>
      </c>
      <c r="C65" s="69" t="s">
        <v>233</v>
      </c>
      <c r="D65" s="70">
        <v>20000</v>
      </c>
      <c r="E65" s="71">
        <v>20000</v>
      </c>
      <c r="F65" s="72" t="str">
        <f t="shared" si="0"/>
        <v>-</v>
      </c>
    </row>
    <row r="66" spans="1:6" ht="15.6" x14ac:dyDescent="0.3">
      <c r="A66" s="67" t="s">
        <v>203</v>
      </c>
      <c r="B66" s="68" t="s">
        <v>145</v>
      </c>
      <c r="C66" s="69" t="s">
        <v>234</v>
      </c>
      <c r="D66" s="70">
        <v>20000</v>
      </c>
      <c r="E66" s="71">
        <v>20000</v>
      </c>
      <c r="F66" s="72" t="str">
        <f t="shared" si="0"/>
        <v>-</v>
      </c>
    </row>
    <row r="67" spans="1:6" ht="15.6" x14ac:dyDescent="0.3">
      <c r="A67" s="67" t="s">
        <v>214</v>
      </c>
      <c r="B67" s="68" t="s">
        <v>145</v>
      </c>
      <c r="C67" s="69" t="s">
        <v>235</v>
      </c>
      <c r="D67" s="70">
        <v>20000</v>
      </c>
      <c r="E67" s="71">
        <v>20000</v>
      </c>
      <c r="F67" s="72" t="str">
        <f t="shared" si="0"/>
        <v>-</v>
      </c>
    </row>
    <row r="68" spans="1:6" ht="15.6" x14ac:dyDescent="0.3">
      <c r="A68" s="67" t="s">
        <v>236</v>
      </c>
      <c r="B68" s="68" t="s">
        <v>145</v>
      </c>
      <c r="C68" s="69" t="s">
        <v>237</v>
      </c>
      <c r="D68" s="70">
        <v>20000</v>
      </c>
      <c r="E68" s="71">
        <v>20000</v>
      </c>
      <c r="F68" s="72" t="str">
        <f t="shared" si="0"/>
        <v>-</v>
      </c>
    </row>
    <row r="69" spans="1:6" ht="28.2" customHeight="1" x14ac:dyDescent="0.3">
      <c r="A69" s="67" t="s">
        <v>238</v>
      </c>
      <c r="B69" s="68" t="s">
        <v>145</v>
      </c>
      <c r="C69" s="69" t="s">
        <v>239</v>
      </c>
      <c r="D69" s="70">
        <v>150000</v>
      </c>
      <c r="E69" s="71">
        <v>33518</v>
      </c>
      <c r="F69" s="72">
        <f t="shared" si="0"/>
        <v>116482</v>
      </c>
    </row>
    <row r="70" spans="1:6" ht="84.6" customHeight="1" x14ac:dyDescent="0.3">
      <c r="A70" s="73" t="s">
        <v>240</v>
      </c>
      <c r="B70" s="68" t="s">
        <v>145</v>
      </c>
      <c r="C70" s="69" t="s">
        <v>241</v>
      </c>
      <c r="D70" s="70">
        <v>150000</v>
      </c>
      <c r="E70" s="71">
        <v>33518</v>
      </c>
      <c r="F70" s="72">
        <f t="shared" si="0"/>
        <v>116482</v>
      </c>
    </row>
    <row r="71" spans="1:6" ht="63" customHeight="1" x14ac:dyDescent="0.3">
      <c r="A71" s="67" t="s">
        <v>170</v>
      </c>
      <c r="B71" s="68" t="s">
        <v>145</v>
      </c>
      <c r="C71" s="69" t="s">
        <v>242</v>
      </c>
      <c r="D71" s="70">
        <v>150000</v>
      </c>
      <c r="E71" s="71">
        <v>33518</v>
      </c>
      <c r="F71" s="72">
        <f t="shared" si="0"/>
        <v>116482</v>
      </c>
    </row>
    <row r="72" spans="1:6" ht="58.2" customHeight="1" x14ac:dyDescent="0.3">
      <c r="A72" s="67" t="s">
        <v>172</v>
      </c>
      <c r="B72" s="68" t="s">
        <v>145</v>
      </c>
      <c r="C72" s="69" t="s">
        <v>243</v>
      </c>
      <c r="D72" s="70">
        <v>150000</v>
      </c>
      <c r="E72" s="71">
        <v>33518</v>
      </c>
      <c r="F72" s="72">
        <f t="shared" si="0"/>
        <v>116482</v>
      </c>
    </row>
    <row r="73" spans="1:6" ht="61.8" customHeight="1" x14ac:dyDescent="0.3">
      <c r="A73" s="67" t="s">
        <v>174</v>
      </c>
      <c r="B73" s="68" t="s">
        <v>145</v>
      </c>
      <c r="C73" s="69" t="s">
        <v>244</v>
      </c>
      <c r="D73" s="70">
        <v>150000</v>
      </c>
      <c r="E73" s="71">
        <v>33518</v>
      </c>
      <c r="F73" s="72">
        <f t="shared" si="0"/>
        <v>116482</v>
      </c>
    </row>
    <row r="74" spans="1:6" ht="58.8" customHeight="1" x14ac:dyDescent="0.3">
      <c r="A74" s="67" t="s">
        <v>178</v>
      </c>
      <c r="B74" s="68" t="s">
        <v>145</v>
      </c>
      <c r="C74" s="69" t="s">
        <v>245</v>
      </c>
      <c r="D74" s="70">
        <v>1140000</v>
      </c>
      <c r="E74" s="71">
        <v>451074.66</v>
      </c>
      <c r="F74" s="72">
        <f t="shared" si="0"/>
        <v>688925.34000000008</v>
      </c>
    </row>
    <row r="75" spans="1:6" ht="62.4" customHeight="1" x14ac:dyDescent="0.3">
      <c r="A75" s="67" t="s">
        <v>180</v>
      </c>
      <c r="B75" s="68" t="s">
        <v>145</v>
      </c>
      <c r="C75" s="69" t="s">
        <v>246</v>
      </c>
      <c r="D75" s="70">
        <v>1140000</v>
      </c>
      <c r="E75" s="71">
        <v>451074.66</v>
      </c>
      <c r="F75" s="72">
        <f t="shared" si="0"/>
        <v>688925.34000000008</v>
      </c>
    </row>
    <row r="76" spans="1:6" ht="137.4" customHeight="1" x14ac:dyDescent="0.3">
      <c r="A76" s="67" t="s">
        <v>247</v>
      </c>
      <c r="B76" s="68" t="s">
        <v>145</v>
      </c>
      <c r="C76" s="69" t="s">
        <v>248</v>
      </c>
      <c r="D76" s="70">
        <v>200000</v>
      </c>
      <c r="E76" s="71">
        <v>178877.66</v>
      </c>
      <c r="F76" s="72">
        <f t="shared" si="0"/>
        <v>21122.339999999997</v>
      </c>
    </row>
    <row r="77" spans="1:6" ht="61.2" customHeight="1" x14ac:dyDescent="0.3">
      <c r="A77" s="67" t="s">
        <v>170</v>
      </c>
      <c r="B77" s="68" t="s">
        <v>145</v>
      </c>
      <c r="C77" s="69" t="s">
        <v>249</v>
      </c>
      <c r="D77" s="70">
        <v>200000</v>
      </c>
      <c r="E77" s="71">
        <v>178877.66</v>
      </c>
      <c r="F77" s="72">
        <f t="shared" si="0"/>
        <v>21122.339999999997</v>
      </c>
    </row>
    <row r="78" spans="1:6" ht="52.8" customHeight="1" x14ac:dyDescent="0.3">
      <c r="A78" s="67" t="s">
        <v>172</v>
      </c>
      <c r="B78" s="68" t="s">
        <v>145</v>
      </c>
      <c r="C78" s="69" t="s">
        <v>250</v>
      </c>
      <c r="D78" s="70">
        <v>200000</v>
      </c>
      <c r="E78" s="71">
        <v>178877.66</v>
      </c>
      <c r="F78" s="72">
        <f t="shared" si="0"/>
        <v>21122.339999999997</v>
      </c>
    </row>
    <row r="79" spans="1:6" ht="76.2" customHeight="1" x14ac:dyDescent="0.3">
      <c r="A79" s="67" t="s">
        <v>174</v>
      </c>
      <c r="B79" s="68" t="s">
        <v>145</v>
      </c>
      <c r="C79" s="69" t="s">
        <v>251</v>
      </c>
      <c r="D79" s="70">
        <v>200000</v>
      </c>
      <c r="E79" s="71">
        <v>178877.66</v>
      </c>
      <c r="F79" s="72">
        <f t="shared" ref="F79:F142" si="1">IF(OR(D79="-",IF(E79="-",0,E79)&gt;=IF(D79="-",0,D79)),"-",IF(D79="-",0,D79)-IF(E79="-",0,E79))</f>
        <v>21122.339999999997</v>
      </c>
    </row>
    <row r="80" spans="1:6" ht="165" customHeight="1" x14ac:dyDescent="0.3">
      <c r="A80" s="73" t="s">
        <v>252</v>
      </c>
      <c r="B80" s="68" t="s">
        <v>145</v>
      </c>
      <c r="C80" s="69" t="s">
        <v>253</v>
      </c>
      <c r="D80" s="70">
        <v>470000</v>
      </c>
      <c r="E80" s="71" t="s">
        <v>43</v>
      </c>
      <c r="F80" s="72">
        <f t="shared" si="1"/>
        <v>470000</v>
      </c>
    </row>
    <row r="81" spans="1:6" ht="82.8" customHeight="1" x14ac:dyDescent="0.3">
      <c r="A81" s="67" t="s">
        <v>170</v>
      </c>
      <c r="B81" s="68" t="s">
        <v>145</v>
      </c>
      <c r="C81" s="69" t="s">
        <v>254</v>
      </c>
      <c r="D81" s="70">
        <v>450000</v>
      </c>
      <c r="E81" s="71" t="s">
        <v>43</v>
      </c>
      <c r="F81" s="72">
        <f t="shared" si="1"/>
        <v>450000</v>
      </c>
    </row>
    <row r="82" spans="1:6" ht="77.400000000000006" customHeight="1" x14ac:dyDescent="0.3">
      <c r="A82" s="67" t="s">
        <v>172</v>
      </c>
      <c r="B82" s="68" t="s">
        <v>145</v>
      </c>
      <c r="C82" s="69" t="s">
        <v>255</v>
      </c>
      <c r="D82" s="70">
        <v>450000</v>
      </c>
      <c r="E82" s="71" t="s">
        <v>43</v>
      </c>
      <c r="F82" s="72">
        <f t="shared" si="1"/>
        <v>450000</v>
      </c>
    </row>
    <row r="83" spans="1:6" ht="57" customHeight="1" x14ac:dyDescent="0.3">
      <c r="A83" s="67" t="s">
        <v>174</v>
      </c>
      <c r="B83" s="68" t="s">
        <v>145</v>
      </c>
      <c r="C83" s="69" t="s">
        <v>256</v>
      </c>
      <c r="D83" s="70">
        <v>450000</v>
      </c>
      <c r="E83" s="71" t="s">
        <v>43</v>
      </c>
      <c r="F83" s="72">
        <f t="shared" si="1"/>
        <v>450000</v>
      </c>
    </row>
    <row r="84" spans="1:6" ht="60" customHeight="1" x14ac:dyDescent="0.3">
      <c r="A84" s="67" t="s">
        <v>203</v>
      </c>
      <c r="B84" s="68" t="s">
        <v>145</v>
      </c>
      <c r="C84" s="69" t="s">
        <v>257</v>
      </c>
      <c r="D84" s="70">
        <v>20000</v>
      </c>
      <c r="E84" s="71" t="s">
        <v>43</v>
      </c>
      <c r="F84" s="72">
        <f t="shared" si="1"/>
        <v>20000</v>
      </c>
    </row>
    <row r="85" spans="1:6" ht="60.6" customHeight="1" x14ac:dyDescent="0.3">
      <c r="A85" s="67" t="s">
        <v>258</v>
      </c>
      <c r="B85" s="68" t="s">
        <v>145</v>
      </c>
      <c r="C85" s="69" t="s">
        <v>259</v>
      </c>
      <c r="D85" s="70">
        <v>20000</v>
      </c>
      <c r="E85" s="71" t="s">
        <v>43</v>
      </c>
      <c r="F85" s="72">
        <f t="shared" si="1"/>
        <v>20000</v>
      </c>
    </row>
    <row r="86" spans="1:6" ht="75.599999999999994" customHeight="1" x14ac:dyDescent="0.3">
      <c r="A86" s="67" t="s">
        <v>260</v>
      </c>
      <c r="B86" s="68" t="s">
        <v>145</v>
      </c>
      <c r="C86" s="69" t="s">
        <v>261</v>
      </c>
      <c r="D86" s="70">
        <v>20000</v>
      </c>
      <c r="E86" s="71" t="s">
        <v>43</v>
      </c>
      <c r="F86" s="72">
        <f t="shared" si="1"/>
        <v>20000</v>
      </c>
    </row>
    <row r="87" spans="1:6" ht="83.4" customHeight="1" x14ac:dyDescent="0.3">
      <c r="A87" s="67" t="s">
        <v>262</v>
      </c>
      <c r="B87" s="68" t="s">
        <v>145</v>
      </c>
      <c r="C87" s="69" t="s">
        <v>263</v>
      </c>
      <c r="D87" s="70">
        <v>470000</v>
      </c>
      <c r="E87" s="71">
        <v>272197</v>
      </c>
      <c r="F87" s="72">
        <f t="shared" si="1"/>
        <v>197803</v>
      </c>
    </row>
    <row r="88" spans="1:6" ht="40.200000000000003" customHeight="1" x14ac:dyDescent="0.3">
      <c r="A88" s="67" t="s">
        <v>203</v>
      </c>
      <c r="B88" s="68" t="s">
        <v>145</v>
      </c>
      <c r="C88" s="69" t="s">
        <v>264</v>
      </c>
      <c r="D88" s="70">
        <v>470000</v>
      </c>
      <c r="E88" s="71">
        <v>272197</v>
      </c>
      <c r="F88" s="72">
        <f t="shared" si="1"/>
        <v>197803</v>
      </c>
    </row>
    <row r="89" spans="1:6" ht="40.200000000000003" customHeight="1" x14ac:dyDescent="0.3">
      <c r="A89" s="67" t="s">
        <v>214</v>
      </c>
      <c r="B89" s="68" t="s">
        <v>145</v>
      </c>
      <c r="C89" s="69" t="s">
        <v>265</v>
      </c>
      <c r="D89" s="70">
        <v>470000</v>
      </c>
      <c r="E89" s="71">
        <v>272197</v>
      </c>
      <c r="F89" s="72">
        <f t="shared" si="1"/>
        <v>197803</v>
      </c>
    </row>
    <row r="90" spans="1:6" ht="40.200000000000003" customHeight="1" x14ac:dyDescent="0.3">
      <c r="A90" s="67" t="s">
        <v>216</v>
      </c>
      <c r="B90" s="68" t="s">
        <v>145</v>
      </c>
      <c r="C90" s="69" t="s">
        <v>266</v>
      </c>
      <c r="D90" s="70">
        <v>410000</v>
      </c>
      <c r="E90" s="71">
        <v>268589</v>
      </c>
      <c r="F90" s="72">
        <f t="shared" si="1"/>
        <v>141411</v>
      </c>
    </row>
    <row r="91" spans="1:6" ht="40.200000000000003" customHeight="1" x14ac:dyDescent="0.3">
      <c r="A91" s="67" t="s">
        <v>218</v>
      </c>
      <c r="B91" s="68" t="s">
        <v>145</v>
      </c>
      <c r="C91" s="69" t="s">
        <v>267</v>
      </c>
      <c r="D91" s="70">
        <v>10000</v>
      </c>
      <c r="E91" s="71">
        <v>608</v>
      </c>
      <c r="F91" s="72">
        <f t="shared" si="1"/>
        <v>9392</v>
      </c>
    </row>
    <row r="92" spans="1:6" ht="40.200000000000003" customHeight="1" x14ac:dyDescent="0.3">
      <c r="A92" s="67" t="s">
        <v>236</v>
      </c>
      <c r="B92" s="68" t="s">
        <v>145</v>
      </c>
      <c r="C92" s="69" t="s">
        <v>268</v>
      </c>
      <c r="D92" s="70">
        <v>50000</v>
      </c>
      <c r="E92" s="71">
        <v>3000</v>
      </c>
      <c r="F92" s="72">
        <f t="shared" si="1"/>
        <v>47000</v>
      </c>
    </row>
    <row r="93" spans="1:6" ht="15.6" x14ac:dyDescent="0.3">
      <c r="A93" s="67" t="s">
        <v>269</v>
      </c>
      <c r="B93" s="68" t="s">
        <v>145</v>
      </c>
      <c r="C93" s="69" t="s">
        <v>270</v>
      </c>
      <c r="D93" s="70">
        <v>352600</v>
      </c>
      <c r="E93" s="71">
        <v>168614.8</v>
      </c>
      <c r="F93" s="72">
        <f t="shared" si="1"/>
        <v>183985.2</v>
      </c>
    </row>
    <row r="94" spans="1:6" ht="52.8" customHeight="1" x14ac:dyDescent="0.3">
      <c r="A94" s="67" t="s">
        <v>271</v>
      </c>
      <c r="B94" s="68" t="s">
        <v>145</v>
      </c>
      <c r="C94" s="69" t="s">
        <v>272</v>
      </c>
      <c r="D94" s="70">
        <v>352600</v>
      </c>
      <c r="E94" s="71">
        <v>168614.8</v>
      </c>
      <c r="F94" s="72">
        <f t="shared" si="1"/>
        <v>183985.2</v>
      </c>
    </row>
    <row r="95" spans="1:6" ht="72.599999999999994" customHeight="1" x14ac:dyDescent="0.3">
      <c r="A95" s="67" t="s">
        <v>178</v>
      </c>
      <c r="B95" s="68" t="s">
        <v>145</v>
      </c>
      <c r="C95" s="69" t="s">
        <v>273</v>
      </c>
      <c r="D95" s="70">
        <v>352600</v>
      </c>
      <c r="E95" s="71">
        <v>168614.8</v>
      </c>
      <c r="F95" s="72">
        <f t="shared" si="1"/>
        <v>183985.2</v>
      </c>
    </row>
    <row r="96" spans="1:6" ht="52.8" customHeight="1" x14ac:dyDescent="0.3">
      <c r="A96" s="67" t="s">
        <v>180</v>
      </c>
      <c r="B96" s="68" t="s">
        <v>145</v>
      </c>
      <c r="C96" s="69" t="s">
        <v>274</v>
      </c>
      <c r="D96" s="70">
        <v>352600</v>
      </c>
      <c r="E96" s="71">
        <v>168614.8</v>
      </c>
      <c r="F96" s="72">
        <f t="shared" si="1"/>
        <v>183985.2</v>
      </c>
    </row>
    <row r="97" spans="1:6" ht="139.80000000000001" customHeight="1" x14ac:dyDescent="0.3">
      <c r="A97" s="73" t="s">
        <v>275</v>
      </c>
      <c r="B97" s="68" t="s">
        <v>145</v>
      </c>
      <c r="C97" s="69" t="s">
        <v>276</v>
      </c>
      <c r="D97" s="70">
        <v>352600</v>
      </c>
      <c r="E97" s="71">
        <v>168614.8</v>
      </c>
      <c r="F97" s="72">
        <f t="shared" si="1"/>
        <v>183985.2</v>
      </c>
    </row>
    <row r="98" spans="1:6" ht="111" customHeight="1" x14ac:dyDescent="0.3">
      <c r="A98" s="67" t="s">
        <v>158</v>
      </c>
      <c r="B98" s="68" t="s">
        <v>145</v>
      </c>
      <c r="C98" s="69" t="s">
        <v>277</v>
      </c>
      <c r="D98" s="70">
        <v>352600</v>
      </c>
      <c r="E98" s="71">
        <v>168614.8</v>
      </c>
      <c r="F98" s="72">
        <f t="shared" si="1"/>
        <v>183985.2</v>
      </c>
    </row>
    <row r="99" spans="1:6" ht="61.2" customHeight="1" x14ac:dyDescent="0.3">
      <c r="A99" s="67" t="s">
        <v>160</v>
      </c>
      <c r="B99" s="68" t="s">
        <v>145</v>
      </c>
      <c r="C99" s="69" t="s">
        <v>278</v>
      </c>
      <c r="D99" s="70">
        <v>352600</v>
      </c>
      <c r="E99" s="71">
        <v>168614.8</v>
      </c>
      <c r="F99" s="72">
        <f t="shared" si="1"/>
        <v>183985.2</v>
      </c>
    </row>
    <row r="100" spans="1:6" ht="64.8" customHeight="1" x14ac:dyDescent="0.3">
      <c r="A100" s="67" t="s">
        <v>162</v>
      </c>
      <c r="B100" s="68" t="s">
        <v>145</v>
      </c>
      <c r="C100" s="69" t="s">
        <v>279</v>
      </c>
      <c r="D100" s="70">
        <v>272200</v>
      </c>
      <c r="E100" s="71">
        <v>133731.57999999999</v>
      </c>
      <c r="F100" s="72">
        <f t="shared" si="1"/>
        <v>138468.42000000001</v>
      </c>
    </row>
    <row r="101" spans="1:6" ht="76.8" customHeight="1" x14ac:dyDescent="0.3">
      <c r="A101" s="67" t="s">
        <v>166</v>
      </c>
      <c r="B101" s="68" t="s">
        <v>145</v>
      </c>
      <c r="C101" s="69" t="s">
        <v>280</v>
      </c>
      <c r="D101" s="70">
        <v>80400</v>
      </c>
      <c r="E101" s="71">
        <v>34883.22</v>
      </c>
      <c r="F101" s="72">
        <f t="shared" si="1"/>
        <v>45516.78</v>
      </c>
    </row>
    <row r="102" spans="1:6" ht="66" customHeight="1" x14ac:dyDescent="0.3">
      <c r="A102" s="67" t="s">
        <v>281</v>
      </c>
      <c r="B102" s="68" t="s">
        <v>145</v>
      </c>
      <c r="C102" s="69" t="s">
        <v>282</v>
      </c>
      <c r="D102" s="70">
        <v>260000</v>
      </c>
      <c r="E102" s="71">
        <v>67500</v>
      </c>
      <c r="F102" s="72">
        <f t="shared" si="1"/>
        <v>192500</v>
      </c>
    </row>
    <row r="103" spans="1:6" ht="70.2" customHeight="1" x14ac:dyDescent="0.3">
      <c r="A103" s="67" t="s">
        <v>283</v>
      </c>
      <c r="B103" s="68" t="s">
        <v>145</v>
      </c>
      <c r="C103" s="69" t="s">
        <v>284</v>
      </c>
      <c r="D103" s="70">
        <v>260000</v>
      </c>
      <c r="E103" s="71">
        <v>67500</v>
      </c>
      <c r="F103" s="72">
        <f t="shared" si="1"/>
        <v>192500</v>
      </c>
    </row>
    <row r="104" spans="1:6" ht="130.19999999999999" customHeight="1" x14ac:dyDescent="0.3">
      <c r="A104" s="67" t="s">
        <v>220</v>
      </c>
      <c r="B104" s="68" t="s">
        <v>145</v>
      </c>
      <c r="C104" s="69" t="s">
        <v>285</v>
      </c>
      <c r="D104" s="70">
        <v>260000</v>
      </c>
      <c r="E104" s="71">
        <v>67500</v>
      </c>
      <c r="F104" s="72">
        <f t="shared" si="1"/>
        <v>192500</v>
      </c>
    </row>
    <row r="105" spans="1:6" ht="81" customHeight="1" x14ac:dyDescent="0.3">
      <c r="A105" s="67" t="s">
        <v>286</v>
      </c>
      <c r="B105" s="68" t="s">
        <v>145</v>
      </c>
      <c r="C105" s="69" t="s">
        <v>287</v>
      </c>
      <c r="D105" s="70">
        <v>240000</v>
      </c>
      <c r="E105" s="71">
        <v>67500</v>
      </c>
      <c r="F105" s="72">
        <f t="shared" si="1"/>
        <v>172500</v>
      </c>
    </row>
    <row r="106" spans="1:6" ht="164.4" customHeight="1" x14ac:dyDescent="0.3">
      <c r="A106" s="73" t="s">
        <v>288</v>
      </c>
      <c r="B106" s="68" t="s">
        <v>145</v>
      </c>
      <c r="C106" s="69" t="s">
        <v>289</v>
      </c>
      <c r="D106" s="70">
        <v>240000</v>
      </c>
      <c r="E106" s="71">
        <v>67500</v>
      </c>
      <c r="F106" s="72">
        <f t="shared" si="1"/>
        <v>172500</v>
      </c>
    </row>
    <row r="107" spans="1:6" ht="78.599999999999994" customHeight="1" x14ac:dyDescent="0.3">
      <c r="A107" s="67" t="s">
        <v>170</v>
      </c>
      <c r="B107" s="68" t="s">
        <v>145</v>
      </c>
      <c r="C107" s="69" t="s">
        <v>290</v>
      </c>
      <c r="D107" s="70">
        <v>240000</v>
      </c>
      <c r="E107" s="71">
        <v>67500</v>
      </c>
      <c r="F107" s="72">
        <f t="shared" si="1"/>
        <v>172500</v>
      </c>
    </row>
    <row r="108" spans="1:6" ht="57.6" customHeight="1" x14ac:dyDescent="0.3">
      <c r="A108" s="67" t="s">
        <v>172</v>
      </c>
      <c r="B108" s="68" t="s">
        <v>145</v>
      </c>
      <c r="C108" s="69" t="s">
        <v>291</v>
      </c>
      <c r="D108" s="70">
        <v>240000</v>
      </c>
      <c r="E108" s="71">
        <v>67500</v>
      </c>
      <c r="F108" s="72">
        <f t="shared" si="1"/>
        <v>172500</v>
      </c>
    </row>
    <row r="109" spans="1:6" ht="57" customHeight="1" x14ac:dyDescent="0.3">
      <c r="A109" s="67" t="s">
        <v>174</v>
      </c>
      <c r="B109" s="68" t="s">
        <v>145</v>
      </c>
      <c r="C109" s="69" t="s">
        <v>292</v>
      </c>
      <c r="D109" s="70">
        <v>240000</v>
      </c>
      <c r="E109" s="71">
        <v>67500</v>
      </c>
      <c r="F109" s="72">
        <f t="shared" si="1"/>
        <v>172500</v>
      </c>
    </row>
    <row r="110" spans="1:6" ht="73.2" customHeight="1" x14ac:dyDescent="0.3">
      <c r="A110" s="67" t="s">
        <v>293</v>
      </c>
      <c r="B110" s="68" t="s">
        <v>145</v>
      </c>
      <c r="C110" s="69" t="s">
        <v>294</v>
      </c>
      <c r="D110" s="70">
        <v>20000</v>
      </c>
      <c r="E110" s="71" t="s">
        <v>43</v>
      </c>
      <c r="F110" s="72">
        <f t="shared" si="1"/>
        <v>20000</v>
      </c>
    </row>
    <row r="111" spans="1:6" ht="159.6" customHeight="1" x14ac:dyDescent="0.3">
      <c r="A111" s="73" t="s">
        <v>295</v>
      </c>
      <c r="B111" s="68" t="s">
        <v>145</v>
      </c>
      <c r="C111" s="69" t="s">
        <v>296</v>
      </c>
      <c r="D111" s="70">
        <v>20000</v>
      </c>
      <c r="E111" s="71" t="s">
        <v>43</v>
      </c>
      <c r="F111" s="72">
        <f t="shared" si="1"/>
        <v>20000</v>
      </c>
    </row>
    <row r="112" spans="1:6" ht="60.6" customHeight="1" x14ac:dyDescent="0.3">
      <c r="A112" s="67" t="s">
        <v>170</v>
      </c>
      <c r="B112" s="68" t="s">
        <v>145</v>
      </c>
      <c r="C112" s="69" t="s">
        <v>297</v>
      </c>
      <c r="D112" s="70">
        <v>20000</v>
      </c>
      <c r="E112" s="71" t="s">
        <v>43</v>
      </c>
      <c r="F112" s="72">
        <f t="shared" si="1"/>
        <v>20000</v>
      </c>
    </row>
    <row r="113" spans="1:6" ht="78.599999999999994" customHeight="1" x14ac:dyDescent="0.3">
      <c r="A113" s="67" t="s">
        <v>172</v>
      </c>
      <c r="B113" s="68" t="s">
        <v>145</v>
      </c>
      <c r="C113" s="69" t="s">
        <v>298</v>
      </c>
      <c r="D113" s="70">
        <v>20000</v>
      </c>
      <c r="E113" s="71" t="s">
        <v>43</v>
      </c>
      <c r="F113" s="72">
        <f t="shared" si="1"/>
        <v>20000</v>
      </c>
    </row>
    <row r="114" spans="1:6" ht="15.6" x14ac:dyDescent="0.3">
      <c r="A114" s="67" t="s">
        <v>174</v>
      </c>
      <c r="B114" s="68" t="s">
        <v>145</v>
      </c>
      <c r="C114" s="69" t="s">
        <v>299</v>
      </c>
      <c r="D114" s="70">
        <v>20000</v>
      </c>
      <c r="E114" s="71" t="s">
        <v>43</v>
      </c>
      <c r="F114" s="72">
        <f t="shared" si="1"/>
        <v>20000</v>
      </c>
    </row>
    <row r="115" spans="1:6" ht="15.6" x14ac:dyDescent="0.3">
      <c r="A115" s="67" t="s">
        <v>300</v>
      </c>
      <c r="B115" s="68" t="s">
        <v>145</v>
      </c>
      <c r="C115" s="69" t="s">
        <v>301</v>
      </c>
      <c r="D115" s="70">
        <v>2562100</v>
      </c>
      <c r="E115" s="71">
        <v>650188</v>
      </c>
      <c r="F115" s="72">
        <f t="shared" si="1"/>
        <v>1911912</v>
      </c>
    </row>
    <row r="116" spans="1:6" ht="15.6" x14ac:dyDescent="0.3">
      <c r="A116" s="67" t="s">
        <v>302</v>
      </c>
      <c r="B116" s="68" t="s">
        <v>145</v>
      </c>
      <c r="C116" s="69" t="s">
        <v>303</v>
      </c>
      <c r="D116" s="70">
        <v>150000</v>
      </c>
      <c r="E116" s="71" t="s">
        <v>43</v>
      </c>
      <c r="F116" s="72">
        <f t="shared" si="1"/>
        <v>150000</v>
      </c>
    </row>
    <row r="117" spans="1:6" ht="70.8" customHeight="1" x14ac:dyDescent="0.3">
      <c r="A117" s="67" t="s">
        <v>178</v>
      </c>
      <c r="B117" s="68" t="s">
        <v>145</v>
      </c>
      <c r="C117" s="69" t="s">
        <v>304</v>
      </c>
      <c r="D117" s="70">
        <v>150000</v>
      </c>
      <c r="E117" s="71" t="s">
        <v>43</v>
      </c>
      <c r="F117" s="72">
        <f t="shared" si="1"/>
        <v>150000</v>
      </c>
    </row>
    <row r="118" spans="1:6" ht="46.8" customHeight="1" x14ac:dyDescent="0.3">
      <c r="A118" s="67" t="s">
        <v>180</v>
      </c>
      <c r="B118" s="68" t="s">
        <v>145</v>
      </c>
      <c r="C118" s="69" t="s">
        <v>305</v>
      </c>
      <c r="D118" s="70">
        <v>150000</v>
      </c>
      <c r="E118" s="71" t="s">
        <v>43</v>
      </c>
      <c r="F118" s="72">
        <f t="shared" si="1"/>
        <v>150000</v>
      </c>
    </row>
    <row r="119" spans="1:6" ht="145.19999999999999" customHeight="1" x14ac:dyDescent="0.3">
      <c r="A119" s="73" t="s">
        <v>306</v>
      </c>
      <c r="B119" s="68" t="s">
        <v>145</v>
      </c>
      <c r="C119" s="69" t="s">
        <v>307</v>
      </c>
      <c r="D119" s="70">
        <v>150000</v>
      </c>
      <c r="E119" s="71" t="s">
        <v>43</v>
      </c>
      <c r="F119" s="72">
        <f t="shared" si="1"/>
        <v>150000</v>
      </c>
    </row>
    <row r="120" spans="1:6" ht="68.400000000000006" customHeight="1" x14ac:dyDescent="0.3">
      <c r="A120" s="67" t="s">
        <v>170</v>
      </c>
      <c r="B120" s="68" t="s">
        <v>145</v>
      </c>
      <c r="C120" s="69" t="s">
        <v>308</v>
      </c>
      <c r="D120" s="70">
        <v>150000</v>
      </c>
      <c r="E120" s="71" t="s">
        <v>43</v>
      </c>
      <c r="F120" s="72">
        <f t="shared" si="1"/>
        <v>150000</v>
      </c>
    </row>
    <row r="121" spans="1:6" ht="64.8" customHeight="1" x14ac:dyDescent="0.3">
      <c r="A121" s="67" t="s">
        <v>172</v>
      </c>
      <c r="B121" s="68" t="s">
        <v>145</v>
      </c>
      <c r="C121" s="69" t="s">
        <v>309</v>
      </c>
      <c r="D121" s="70">
        <v>150000</v>
      </c>
      <c r="E121" s="71" t="s">
        <v>43</v>
      </c>
      <c r="F121" s="72">
        <f t="shared" si="1"/>
        <v>150000</v>
      </c>
    </row>
    <row r="122" spans="1:6" ht="34.200000000000003" customHeight="1" x14ac:dyDescent="0.3">
      <c r="A122" s="67" t="s">
        <v>174</v>
      </c>
      <c r="B122" s="68" t="s">
        <v>145</v>
      </c>
      <c r="C122" s="69" t="s">
        <v>310</v>
      </c>
      <c r="D122" s="70">
        <v>150000</v>
      </c>
      <c r="E122" s="71" t="s">
        <v>43</v>
      </c>
      <c r="F122" s="72">
        <f t="shared" si="1"/>
        <v>150000</v>
      </c>
    </row>
    <row r="123" spans="1:6" ht="39.6" customHeight="1" x14ac:dyDescent="0.3">
      <c r="A123" s="67" t="s">
        <v>311</v>
      </c>
      <c r="B123" s="68" t="s">
        <v>145</v>
      </c>
      <c r="C123" s="69" t="s">
        <v>312</v>
      </c>
      <c r="D123" s="70">
        <v>2312100</v>
      </c>
      <c r="E123" s="71">
        <v>650188</v>
      </c>
      <c r="F123" s="72">
        <f t="shared" si="1"/>
        <v>1661912</v>
      </c>
    </row>
    <row r="124" spans="1:6" ht="65.400000000000006" customHeight="1" x14ac:dyDescent="0.3">
      <c r="A124" s="67" t="s">
        <v>313</v>
      </c>
      <c r="B124" s="68" t="s">
        <v>145</v>
      </c>
      <c r="C124" s="69" t="s">
        <v>314</v>
      </c>
      <c r="D124" s="70">
        <v>2312100</v>
      </c>
      <c r="E124" s="71">
        <v>650188</v>
      </c>
      <c r="F124" s="72">
        <f t="shared" si="1"/>
        <v>1661912</v>
      </c>
    </row>
    <row r="125" spans="1:6" ht="64.2" customHeight="1" x14ac:dyDescent="0.3">
      <c r="A125" s="67" t="s">
        <v>315</v>
      </c>
      <c r="B125" s="68" t="s">
        <v>145</v>
      </c>
      <c r="C125" s="69" t="s">
        <v>316</v>
      </c>
      <c r="D125" s="70">
        <v>2312100</v>
      </c>
      <c r="E125" s="71">
        <v>650188</v>
      </c>
      <c r="F125" s="72">
        <f t="shared" si="1"/>
        <v>1661912</v>
      </c>
    </row>
    <row r="126" spans="1:6" ht="150" customHeight="1" x14ac:dyDescent="0.3">
      <c r="A126" s="73" t="s">
        <v>317</v>
      </c>
      <c r="B126" s="68" t="s">
        <v>145</v>
      </c>
      <c r="C126" s="69" t="s">
        <v>318</v>
      </c>
      <c r="D126" s="70">
        <v>2312100</v>
      </c>
      <c r="E126" s="71">
        <v>650188</v>
      </c>
      <c r="F126" s="72">
        <f t="shared" si="1"/>
        <v>1661912</v>
      </c>
    </row>
    <row r="127" spans="1:6" ht="56.4" customHeight="1" x14ac:dyDescent="0.3">
      <c r="A127" s="67" t="s">
        <v>170</v>
      </c>
      <c r="B127" s="68" t="s">
        <v>145</v>
      </c>
      <c r="C127" s="69" t="s">
        <v>319</v>
      </c>
      <c r="D127" s="70">
        <v>2312100</v>
      </c>
      <c r="E127" s="71">
        <v>650188</v>
      </c>
      <c r="F127" s="72">
        <f t="shared" si="1"/>
        <v>1661912</v>
      </c>
    </row>
    <row r="128" spans="1:6" ht="53.4" customHeight="1" x14ac:dyDescent="0.3">
      <c r="A128" s="67" t="s">
        <v>172</v>
      </c>
      <c r="B128" s="68" t="s">
        <v>145</v>
      </c>
      <c r="C128" s="69" t="s">
        <v>320</v>
      </c>
      <c r="D128" s="70">
        <v>2312100</v>
      </c>
      <c r="E128" s="71">
        <v>650188</v>
      </c>
      <c r="F128" s="72">
        <f t="shared" si="1"/>
        <v>1661912</v>
      </c>
    </row>
    <row r="129" spans="1:6" ht="67.8" customHeight="1" x14ac:dyDescent="0.3">
      <c r="A129" s="67" t="s">
        <v>174</v>
      </c>
      <c r="B129" s="68" t="s">
        <v>145</v>
      </c>
      <c r="C129" s="69" t="s">
        <v>321</v>
      </c>
      <c r="D129" s="70">
        <v>2312100</v>
      </c>
      <c r="E129" s="71">
        <v>650188</v>
      </c>
      <c r="F129" s="72">
        <f t="shared" si="1"/>
        <v>1661912</v>
      </c>
    </row>
    <row r="130" spans="1:6" ht="69" customHeight="1" x14ac:dyDescent="0.3">
      <c r="A130" s="67" t="s">
        <v>322</v>
      </c>
      <c r="B130" s="68" t="s">
        <v>145</v>
      </c>
      <c r="C130" s="69" t="s">
        <v>323</v>
      </c>
      <c r="D130" s="70">
        <v>100000</v>
      </c>
      <c r="E130" s="71" t="s">
        <v>43</v>
      </c>
      <c r="F130" s="72">
        <f t="shared" si="1"/>
        <v>100000</v>
      </c>
    </row>
    <row r="131" spans="1:6" ht="86.4" customHeight="1" x14ac:dyDescent="0.3">
      <c r="A131" s="67" t="s">
        <v>178</v>
      </c>
      <c r="B131" s="68" t="s">
        <v>145</v>
      </c>
      <c r="C131" s="69" t="s">
        <v>324</v>
      </c>
      <c r="D131" s="70">
        <v>100000</v>
      </c>
      <c r="E131" s="71" t="s">
        <v>43</v>
      </c>
      <c r="F131" s="72">
        <f t="shared" si="1"/>
        <v>100000</v>
      </c>
    </row>
    <row r="132" spans="1:6" ht="60" customHeight="1" x14ac:dyDescent="0.3">
      <c r="A132" s="67" t="s">
        <v>180</v>
      </c>
      <c r="B132" s="68" t="s">
        <v>145</v>
      </c>
      <c r="C132" s="69" t="s">
        <v>325</v>
      </c>
      <c r="D132" s="70">
        <v>100000</v>
      </c>
      <c r="E132" s="71" t="s">
        <v>43</v>
      </c>
      <c r="F132" s="72">
        <f t="shared" si="1"/>
        <v>100000</v>
      </c>
    </row>
    <row r="133" spans="1:6" ht="139.80000000000001" customHeight="1" x14ac:dyDescent="0.3">
      <c r="A133" s="67" t="s">
        <v>247</v>
      </c>
      <c r="B133" s="68" t="s">
        <v>145</v>
      </c>
      <c r="C133" s="69" t="s">
        <v>326</v>
      </c>
      <c r="D133" s="70">
        <v>100000</v>
      </c>
      <c r="E133" s="71" t="s">
        <v>43</v>
      </c>
      <c r="F133" s="72">
        <f t="shared" si="1"/>
        <v>100000</v>
      </c>
    </row>
    <row r="134" spans="1:6" ht="61.2" customHeight="1" x14ac:dyDescent="0.3">
      <c r="A134" s="67" t="s">
        <v>170</v>
      </c>
      <c r="B134" s="68" t="s">
        <v>145</v>
      </c>
      <c r="C134" s="69" t="s">
        <v>327</v>
      </c>
      <c r="D134" s="70">
        <v>100000</v>
      </c>
      <c r="E134" s="71" t="s">
        <v>43</v>
      </c>
      <c r="F134" s="72">
        <f t="shared" si="1"/>
        <v>100000</v>
      </c>
    </row>
    <row r="135" spans="1:6" ht="68.400000000000006" customHeight="1" x14ac:dyDescent="0.3">
      <c r="A135" s="67" t="s">
        <v>172</v>
      </c>
      <c r="B135" s="68" t="s">
        <v>145</v>
      </c>
      <c r="C135" s="69" t="s">
        <v>328</v>
      </c>
      <c r="D135" s="70">
        <v>100000</v>
      </c>
      <c r="E135" s="71" t="s">
        <v>43</v>
      </c>
      <c r="F135" s="72">
        <f t="shared" si="1"/>
        <v>100000</v>
      </c>
    </row>
    <row r="136" spans="1:6" ht="42.6" customHeight="1" x14ac:dyDescent="0.3">
      <c r="A136" s="67" t="s">
        <v>174</v>
      </c>
      <c r="B136" s="68" t="s">
        <v>145</v>
      </c>
      <c r="C136" s="69" t="s">
        <v>329</v>
      </c>
      <c r="D136" s="70">
        <v>100000</v>
      </c>
      <c r="E136" s="71" t="s">
        <v>43</v>
      </c>
      <c r="F136" s="72">
        <f t="shared" si="1"/>
        <v>100000</v>
      </c>
    </row>
    <row r="137" spans="1:6" ht="52.2" customHeight="1" x14ac:dyDescent="0.3">
      <c r="A137" s="67" t="s">
        <v>330</v>
      </c>
      <c r="B137" s="68" t="s">
        <v>145</v>
      </c>
      <c r="C137" s="69" t="s">
        <v>331</v>
      </c>
      <c r="D137" s="70">
        <v>14978500</v>
      </c>
      <c r="E137" s="71">
        <v>3271123.28</v>
      </c>
      <c r="F137" s="72">
        <f t="shared" si="1"/>
        <v>11707376.720000001</v>
      </c>
    </row>
    <row r="138" spans="1:6" ht="48.6" customHeight="1" x14ac:dyDescent="0.3">
      <c r="A138" s="67" t="s">
        <v>332</v>
      </c>
      <c r="B138" s="68" t="s">
        <v>145</v>
      </c>
      <c r="C138" s="69" t="s">
        <v>333</v>
      </c>
      <c r="D138" s="70">
        <v>14978500</v>
      </c>
      <c r="E138" s="71">
        <v>3271123.28</v>
      </c>
      <c r="F138" s="72">
        <f t="shared" si="1"/>
        <v>11707376.720000001</v>
      </c>
    </row>
    <row r="139" spans="1:6" ht="81.599999999999994" customHeight="1" x14ac:dyDescent="0.3">
      <c r="A139" s="67" t="s">
        <v>334</v>
      </c>
      <c r="B139" s="68" t="s">
        <v>145</v>
      </c>
      <c r="C139" s="69" t="s">
        <v>335</v>
      </c>
      <c r="D139" s="70">
        <v>14978500</v>
      </c>
      <c r="E139" s="71">
        <v>3271123.28</v>
      </c>
      <c r="F139" s="72">
        <f t="shared" si="1"/>
        <v>11707376.720000001</v>
      </c>
    </row>
    <row r="140" spans="1:6" ht="91.8" customHeight="1" x14ac:dyDescent="0.3">
      <c r="A140" s="67" t="s">
        <v>336</v>
      </c>
      <c r="B140" s="68" t="s">
        <v>145</v>
      </c>
      <c r="C140" s="69" t="s">
        <v>337</v>
      </c>
      <c r="D140" s="70">
        <v>14978500</v>
      </c>
      <c r="E140" s="71">
        <v>3271123.28</v>
      </c>
      <c r="F140" s="72">
        <f t="shared" si="1"/>
        <v>11707376.720000001</v>
      </c>
    </row>
    <row r="141" spans="1:6" ht="167.4" customHeight="1" x14ac:dyDescent="0.3">
      <c r="A141" s="73" t="s">
        <v>338</v>
      </c>
      <c r="B141" s="68" t="s">
        <v>145</v>
      </c>
      <c r="C141" s="69" t="s">
        <v>339</v>
      </c>
      <c r="D141" s="70">
        <v>2790000</v>
      </c>
      <c r="E141" s="71">
        <v>1339801.55</v>
      </c>
      <c r="F141" s="72">
        <f t="shared" si="1"/>
        <v>1450198.45</v>
      </c>
    </row>
    <row r="142" spans="1:6" ht="70.2" customHeight="1" x14ac:dyDescent="0.3">
      <c r="A142" s="67" t="s">
        <v>170</v>
      </c>
      <c r="B142" s="68" t="s">
        <v>145</v>
      </c>
      <c r="C142" s="69" t="s">
        <v>340</v>
      </c>
      <c r="D142" s="70">
        <v>2790000</v>
      </c>
      <c r="E142" s="71">
        <v>1339801.55</v>
      </c>
      <c r="F142" s="72">
        <f t="shared" si="1"/>
        <v>1450198.45</v>
      </c>
    </row>
    <row r="143" spans="1:6" ht="71.400000000000006" customHeight="1" x14ac:dyDescent="0.3">
      <c r="A143" s="67" t="s">
        <v>172</v>
      </c>
      <c r="B143" s="68" t="s">
        <v>145</v>
      </c>
      <c r="C143" s="69" t="s">
        <v>341</v>
      </c>
      <c r="D143" s="70">
        <v>2790000</v>
      </c>
      <c r="E143" s="71">
        <v>1339801.55</v>
      </c>
      <c r="F143" s="72">
        <f t="shared" ref="F143:F206" si="2">IF(OR(D143="-",IF(E143="-",0,E143)&gt;=IF(D143="-",0,D143)),"-",IF(D143="-",0,D143)-IF(E143="-",0,E143))</f>
        <v>1450198.45</v>
      </c>
    </row>
    <row r="144" spans="1:6" ht="62.4" customHeight="1" x14ac:dyDescent="0.3">
      <c r="A144" s="67" t="s">
        <v>174</v>
      </c>
      <c r="B144" s="68" t="s">
        <v>145</v>
      </c>
      <c r="C144" s="69" t="s">
        <v>342</v>
      </c>
      <c r="D144" s="70">
        <v>1500000</v>
      </c>
      <c r="E144" s="71">
        <v>586984.31000000006</v>
      </c>
      <c r="F144" s="72">
        <f t="shared" si="2"/>
        <v>913015.69</v>
      </c>
    </row>
    <row r="145" spans="1:6" ht="56.4" customHeight="1" x14ac:dyDescent="0.3">
      <c r="A145" s="67" t="s">
        <v>176</v>
      </c>
      <c r="B145" s="68" t="s">
        <v>145</v>
      </c>
      <c r="C145" s="69" t="s">
        <v>343</v>
      </c>
      <c r="D145" s="70">
        <v>1290000</v>
      </c>
      <c r="E145" s="71">
        <v>752817.24</v>
      </c>
      <c r="F145" s="72">
        <f t="shared" si="2"/>
        <v>537182.76</v>
      </c>
    </row>
    <row r="146" spans="1:6" ht="191.4" customHeight="1" x14ac:dyDescent="0.3">
      <c r="A146" s="73" t="s">
        <v>344</v>
      </c>
      <c r="B146" s="68" t="s">
        <v>145</v>
      </c>
      <c r="C146" s="69" t="s">
        <v>345</v>
      </c>
      <c r="D146" s="70">
        <v>400000</v>
      </c>
      <c r="E146" s="71">
        <v>129469.6</v>
      </c>
      <c r="F146" s="72">
        <f t="shared" si="2"/>
        <v>270530.40000000002</v>
      </c>
    </row>
    <row r="147" spans="1:6" ht="66.599999999999994" customHeight="1" x14ac:dyDescent="0.3">
      <c r="A147" s="67" t="s">
        <v>170</v>
      </c>
      <c r="B147" s="68" t="s">
        <v>145</v>
      </c>
      <c r="C147" s="69" t="s">
        <v>346</v>
      </c>
      <c r="D147" s="70">
        <v>400000</v>
      </c>
      <c r="E147" s="71">
        <v>129469.6</v>
      </c>
      <c r="F147" s="72">
        <f t="shared" si="2"/>
        <v>270530.40000000002</v>
      </c>
    </row>
    <row r="148" spans="1:6" ht="65.400000000000006" customHeight="1" x14ac:dyDescent="0.3">
      <c r="A148" s="67" t="s">
        <v>172</v>
      </c>
      <c r="B148" s="68" t="s">
        <v>145</v>
      </c>
      <c r="C148" s="69" t="s">
        <v>347</v>
      </c>
      <c r="D148" s="70">
        <v>400000</v>
      </c>
      <c r="E148" s="71">
        <v>129469.6</v>
      </c>
      <c r="F148" s="72">
        <f t="shared" si="2"/>
        <v>270530.40000000002</v>
      </c>
    </row>
    <row r="149" spans="1:6" ht="63.6" customHeight="1" x14ac:dyDescent="0.3">
      <c r="A149" s="67" t="s">
        <v>174</v>
      </c>
      <c r="B149" s="68" t="s">
        <v>145</v>
      </c>
      <c r="C149" s="69" t="s">
        <v>348</v>
      </c>
      <c r="D149" s="70">
        <v>400000</v>
      </c>
      <c r="E149" s="71">
        <v>129469.6</v>
      </c>
      <c r="F149" s="72">
        <f t="shared" si="2"/>
        <v>270530.40000000002</v>
      </c>
    </row>
    <row r="150" spans="1:6" ht="158.4" customHeight="1" x14ac:dyDescent="0.3">
      <c r="A150" s="73" t="s">
        <v>349</v>
      </c>
      <c r="B150" s="68" t="s">
        <v>145</v>
      </c>
      <c r="C150" s="69" t="s">
        <v>350</v>
      </c>
      <c r="D150" s="70">
        <v>11788500</v>
      </c>
      <c r="E150" s="71">
        <v>1801852.13</v>
      </c>
      <c r="F150" s="72">
        <f t="shared" si="2"/>
        <v>9986647.870000001</v>
      </c>
    </row>
    <row r="151" spans="1:6" ht="72.599999999999994" customHeight="1" x14ac:dyDescent="0.3">
      <c r="A151" s="67" t="s">
        <v>170</v>
      </c>
      <c r="B151" s="68" t="s">
        <v>145</v>
      </c>
      <c r="C151" s="69" t="s">
        <v>351</v>
      </c>
      <c r="D151" s="70">
        <v>11788500</v>
      </c>
      <c r="E151" s="71">
        <v>1801852.13</v>
      </c>
      <c r="F151" s="72">
        <f t="shared" si="2"/>
        <v>9986647.870000001</v>
      </c>
    </row>
    <row r="152" spans="1:6" ht="79.2" customHeight="1" x14ac:dyDescent="0.3">
      <c r="A152" s="67" t="s">
        <v>172</v>
      </c>
      <c r="B152" s="68" t="s">
        <v>145</v>
      </c>
      <c r="C152" s="69" t="s">
        <v>352</v>
      </c>
      <c r="D152" s="70">
        <v>11788500</v>
      </c>
      <c r="E152" s="71">
        <v>1801852.13</v>
      </c>
      <c r="F152" s="72">
        <f t="shared" si="2"/>
        <v>9986647.870000001</v>
      </c>
    </row>
    <row r="153" spans="1:6" ht="69" customHeight="1" x14ac:dyDescent="0.3">
      <c r="A153" s="67" t="s">
        <v>174</v>
      </c>
      <c r="B153" s="68" t="s">
        <v>145</v>
      </c>
      <c r="C153" s="69" t="s">
        <v>353</v>
      </c>
      <c r="D153" s="70">
        <v>11788500</v>
      </c>
      <c r="E153" s="71">
        <v>1801852.13</v>
      </c>
      <c r="F153" s="72">
        <f t="shared" si="2"/>
        <v>9986647.870000001</v>
      </c>
    </row>
    <row r="154" spans="1:6" ht="61.8" customHeight="1" x14ac:dyDescent="0.3">
      <c r="A154" s="67" t="s">
        <v>354</v>
      </c>
      <c r="B154" s="68" t="s">
        <v>145</v>
      </c>
      <c r="C154" s="69" t="s">
        <v>355</v>
      </c>
      <c r="D154" s="70">
        <v>30000</v>
      </c>
      <c r="E154" s="71">
        <v>18000</v>
      </c>
      <c r="F154" s="72">
        <f t="shared" si="2"/>
        <v>12000</v>
      </c>
    </row>
    <row r="155" spans="1:6" ht="51.6" customHeight="1" x14ac:dyDescent="0.3">
      <c r="A155" s="67" t="s">
        <v>356</v>
      </c>
      <c r="B155" s="68" t="s">
        <v>145</v>
      </c>
      <c r="C155" s="69" t="s">
        <v>357</v>
      </c>
      <c r="D155" s="70">
        <v>30000</v>
      </c>
      <c r="E155" s="71">
        <v>18000</v>
      </c>
      <c r="F155" s="72">
        <f t="shared" si="2"/>
        <v>12000</v>
      </c>
    </row>
    <row r="156" spans="1:6" ht="76.2" customHeight="1" x14ac:dyDescent="0.3">
      <c r="A156" s="67" t="s">
        <v>228</v>
      </c>
      <c r="B156" s="68" t="s">
        <v>145</v>
      </c>
      <c r="C156" s="69" t="s">
        <v>358</v>
      </c>
      <c r="D156" s="70">
        <v>30000</v>
      </c>
      <c r="E156" s="71">
        <v>18000</v>
      </c>
      <c r="F156" s="72">
        <f t="shared" si="2"/>
        <v>12000</v>
      </c>
    </row>
    <row r="157" spans="1:6" ht="82.8" customHeight="1" x14ac:dyDescent="0.3">
      <c r="A157" s="67" t="s">
        <v>230</v>
      </c>
      <c r="B157" s="68" t="s">
        <v>145</v>
      </c>
      <c r="C157" s="69" t="s">
        <v>359</v>
      </c>
      <c r="D157" s="70">
        <v>30000</v>
      </c>
      <c r="E157" s="71">
        <v>18000</v>
      </c>
      <c r="F157" s="72">
        <f t="shared" si="2"/>
        <v>12000</v>
      </c>
    </row>
    <row r="158" spans="1:6" ht="164.4" customHeight="1" x14ac:dyDescent="0.3">
      <c r="A158" s="73" t="s">
        <v>360</v>
      </c>
      <c r="B158" s="68" t="s">
        <v>145</v>
      </c>
      <c r="C158" s="69" t="s">
        <v>361</v>
      </c>
      <c r="D158" s="70">
        <v>30000</v>
      </c>
      <c r="E158" s="71">
        <v>18000</v>
      </c>
      <c r="F158" s="72">
        <f t="shared" si="2"/>
        <v>12000</v>
      </c>
    </row>
    <row r="159" spans="1:6" ht="90" customHeight="1" x14ac:dyDescent="0.3">
      <c r="A159" s="67" t="s">
        <v>170</v>
      </c>
      <c r="B159" s="68" t="s">
        <v>145</v>
      </c>
      <c r="C159" s="69" t="s">
        <v>362</v>
      </c>
      <c r="D159" s="70">
        <v>30000</v>
      </c>
      <c r="E159" s="71">
        <v>18000</v>
      </c>
      <c r="F159" s="72">
        <f t="shared" si="2"/>
        <v>12000</v>
      </c>
    </row>
    <row r="160" spans="1:6" ht="65.400000000000006" customHeight="1" x14ac:dyDescent="0.3">
      <c r="A160" s="67" t="s">
        <v>172</v>
      </c>
      <c r="B160" s="68" t="s">
        <v>145</v>
      </c>
      <c r="C160" s="69" t="s">
        <v>363</v>
      </c>
      <c r="D160" s="70">
        <v>30000</v>
      </c>
      <c r="E160" s="71">
        <v>18000</v>
      </c>
      <c r="F160" s="72">
        <f t="shared" si="2"/>
        <v>12000</v>
      </c>
    </row>
    <row r="161" spans="1:6" ht="64.2" customHeight="1" x14ac:dyDescent="0.3">
      <c r="A161" s="67" t="s">
        <v>174</v>
      </c>
      <c r="B161" s="68" t="s">
        <v>145</v>
      </c>
      <c r="C161" s="69" t="s">
        <v>364</v>
      </c>
      <c r="D161" s="70">
        <v>30000</v>
      </c>
      <c r="E161" s="71">
        <v>18000</v>
      </c>
      <c r="F161" s="72">
        <f t="shared" si="2"/>
        <v>12000</v>
      </c>
    </row>
    <row r="162" spans="1:6" ht="58.2" customHeight="1" x14ac:dyDescent="0.3">
      <c r="A162" s="67" t="s">
        <v>365</v>
      </c>
      <c r="B162" s="68" t="s">
        <v>145</v>
      </c>
      <c r="C162" s="69" t="s">
        <v>366</v>
      </c>
      <c r="D162" s="70">
        <v>77169000</v>
      </c>
      <c r="E162" s="71">
        <v>13497360.17</v>
      </c>
      <c r="F162" s="72">
        <f t="shared" si="2"/>
        <v>63671639.829999998</v>
      </c>
    </row>
    <row r="163" spans="1:6" ht="63.6" customHeight="1" x14ac:dyDescent="0.3">
      <c r="A163" s="67" t="s">
        <v>367</v>
      </c>
      <c r="B163" s="68" t="s">
        <v>145</v>
      </c>
      <c r="C163" s="69" t="s">
        <v>368</v>
      </c>
      <c r="D163" s="70">
        <v>77169000</v>
      </c>
      <c r="E163" s="71">
        <v>13497360.17</v>
      </c>
      <c r="F163" s="72">
        <f t="shared" si="2"/>
        <v>63671639.829999998</v>
      </c>
    </row>
    <row r="164" spans="1:6" ht="82.2" customHeight="1" x14ac:dyDescent="0.3">
      <c r="A164" s="67" t="s">
        <v>369</v>
      </c>
      <c r="B164" s="68" t="s">
        <v>145</v>
      </c>
      <c r="C164" s="69" t="s">
        <v>370</v>
      </c>
      <c r="D164" s="70">
        <v>77169000</v>
      </c>
      <c r="E164" s="71">
        <v>13497360.17</v>
      </c>
      <c r="F164" s="72">
        <f t="shared" si="2"/>
        <v>63671639.829999998</v>
      </c>
    </row>
    <row r="165" spans="1:6" ht="72.599999999999994" customHeight="1" x14ac:dyDescent="0.3">
      <c r="A165" s="67" t="s">
        <v>371</v>
      </c>
      <c r="B165" s="68" t="s">
        <v>145</v>
      </c>
      <c r="C165" s="69" t="s">
        <v>372</v>
      </c>
      <c r="D165" s="70">
        <v>77169000</v>
      </c>
      <c r="E165" s="71">
        <v>13497360.17</v>
      </c>
      <c r="F165" s="72">
        <f t="shared" si="2"/>
        <v>63671639.829999998</v>
      </c>
    </row>
    <row r="166" spans="1:6" ht="145.19999999999999" customHeight="1" x14ac:dyDescent="0.3">
      <c r="A166" s="67" t="s">
        <v>373</v>
      </c>
      <c r="B166" s="68" t="s">
        <v>145</v>
      </c>
      <c r="C166" s="69" t="s">
        <v>374</v>
      </c>
      <c r="D166" s="70">
        <v>14532900</v>
      </c>
      <c r="E166" s="71">
        <v>9143944.5600000005</v>
      </c>
      <c r="F166" s="72">
        <f t="shared" si="2"/>
        <v>5388955.4399999995</v>
      </c>
    </row>
    <row r="167" spans="1:6" ht="63" customHeight="1" x14ac:dyDescent="0.3">
      <c r="A167" s="67" t="s">
        <v>170</v>
      </c>
      <c r="B167" s="68" t="s">
        <v>145</v>
      </c>
      <c r="C167" s="69" t="s">
        <v>375</v>
      </c>
      <c r="D167" s="70">
        <v>185000</v>
      </c>
      <c r="E167" s="71">
        <v>167867.86</v>
      </c>
      <c r="F167" s="72">
        <f t="shared" si="2"/>
        <v>17132.140000000014</v>
      </c>
    </row>
    <row r="168" spans="1:6" ht="59.4" customHeight="1" x14ac:dyDescent="0.3">
      <c r="A168" s="67" t="s">
        <v>172</v>
      </c>
      <c r="B168" s="68" t="s">
        <v>145</v>
      </c>
      <c r="C168" s="69" t="s">
        <v>376</v>
      </c>
      <c r="D168" s="70">
        <v>185000</v>
      </c>
      <c r="E168" s="71">
        <v>167867.86</v>
      </c>
      <c r="F168" s="72">
        <f t="shared" si="2"/>
        <v>17132.140000000014</v>
      </c>
    </row>
    <row r="169" spans="1:6" ht="71.400000000000006" customHeight="1" x14ac:dyDescent="0.3">
      <c r="A169" s="67" t="s">
        <v>176</v>
      </c>
      <c r="B169" s="68" t="s">
        <v>145</v>
      </c>
      <c r="C169" s="69" t="s">
        <v>377</v>
      </c>
      <c r="D169" s="70">
        <v>185000</v>
      </c>
      <c r="E169" s="71">
        <v>167867.86</v>
      </c>
      <c r="F169" s="72">
        <f t="shared" si="2"/>
        <v>17132.140000000014</v>
      </c>
    </row>
    <row r="170" spans="1:6" ht="72.599999999999994" customHeight="1" x14ac:dyDescent="0.3">
      <c r="A170" s="67" t="s">
        <v>378</v>
      </c>
      <c r="B170" s="68" t="s">
        <v>145</v>
      </c>
      <c r="C170" s="69" t="s">
        <v>379</v>
      </c>
      <c r="D170" s="70">
        <v>14347900</v>
      </c>
      <c r="E170" s="71">
        <v>8976076.6999999993</v>
      </c>
      <c r="F170" s="72">
        <f t="shared" si="2"/>
        <v>5371823.3000000007</v>
      </c>
    </row>
    <row r="171" spans="1:6" ht="69" customHeight="1" x14ac:dyDescent="0.3">
      <c r="A171" s="67" t="s">
        <v>380</v>
      </c>
      <c r="B171" s="68" t="s">
        <v>145</v>
      </c>
      <c r="C171" s="69" t="s">
        <v>381</v>
      </c>
      <c r="D171" s="70">
        <v>14347900</v>
      </c>
      <c r="E171" s="71">
        <v>8976076.6999999993</v>
      </c>
      <c r="F171" s="72">
        <f t="shared" si="2"/>
        <v>5371823.3000000007</v>
      </c>
    </row>
    <row r="172" spans="1:6" ht="84" customHeight="1" x14ac:dyDescent="0.3">
      <c r="A172" s="67" t="s">
        <v>382</v>
      </c>
      <c r="B172" s="68" t="s">
        <v>145</v>
      </c>
      <c r="C172" s="69" t="s">
        <v>383</v>
      </c>
      <c r="D172" s="70">
        <v>11378100</v>
      </c>
      <c r="E172" s="71">
        <v>6006276.7000000002</v>
      </c>
      <c r="F172" s="72">
        <f t="shared" si="2"/>
        <v>5371823.2999999998</v>
      </c>
    </row>
    <row r="173" spans="1:6" ht="71.400000000000006" customHeight="1" x14ac:dyDescent="0.3">
      <c r="A173" s="67" t="s">
        <v>384</v>
      </c>
      <c r="B173" s="68" t="s">
        <v>145</v>
      </c>
      <c r="C173" s="69" t="s">
        <v>385</v>
      </c>
      <c r="D173" s="70">
        <v>2969800</v>
      </c>
      <c r="E173" s="71">
        <v>2969800</v>
      </c>
      <c r="F173" s="72" t="str">
        <f t="shared" si="2"/>
        <v>-</v>
      </c>
    </row>
    <row r="174" spans="1:6" ht="75.599999999999994" customHeight="1" x14ac:dyDescent="0.3">
      <c r="A174" s="67" t="s">
        <v>386</v>
      </c>
      <c r="B174" s="68" t="s">
        <v>145</v>
      </c>
      <c r="C174" s="69" t="s">
        <v>387</v>
      </c>
      <c r="D174" s="70">
        <v>168600</v>
      </c>
      <c r="E174" s="71">
        <v>168530.44</v>
      </c>
      <c r="F174" s="72">
        <f t="shared" si="2"/>
        <v>69.559999999997672</v>
      </c>
    </row>
    <row r="175" spans="1:6" ht="72.599999999999994" customHeight="1" x14ac:dyDescent="0.3">
      <c r="A175" s="67" t="s">
        <v>170</v>
      </c>
      <c r="B175" s="68" t="s">
        <v>145</v>
      </c>
      <c r="C175" s="69" t="s">
        <v>388</v>
      </c>
      <c r="D175" s="70">
        <v>168600</v>
      </c>
      <c r="E175" s="71">
        <v>168530.44</v>
      </c>
      <c r="F175" s="72">
        <f t="shared" si="2"/>
        <v>69.559999999997672</v>
      </c>
    </row>
    <row r="176" spans="1:6" ht="61.8" customHeight="1" x14ac:dyDescent="0.3">
      <c r="A176" s="67" t="s">
        <v>172</v>
      </c>
      <c r="B176" s="68" t="s">
        <v>145</v>
      </c>
      <c r="C176" s="69" t="s">
        <v>389</v>
      </c>
      <c r="D176" s="70">
        <v>168600</v>
      </c>
      <c r="E176" s="71">
        <v>168530.44</v>
      </c>
      <c r="F176" s="72">
        <f t="shared" si="2"/>
        <v>69.559999999997672</v>
      </c>
    </row>
    <row r="177" spans="1:6" ht="82.2" customHeight="1" x14ac:dyDescent="0.3">
      <c r="A177" s="67" t="s">
        <v>174</v>
      </c>
      <c r="B177" s="68" t="s">
        <v>145</v>
      </c>
      <c r="C177" s="69" t="s">
        <v>390</v>
      </c>
      <c r="D177" s="70">
        <v>168600</v>
      </c>
      <c r="E177" s="71">
        <v>168530.44</v>
      </c>
      <c r="F177" s="72">
        <f t="shared" si="2"/>
        <v>69.559999999997672</v>
      </c>
    </row>
    <row r="178" spans="1:6" ht="84" customHeight="1" x14ac:dyDescent="0.3">
      <c r="A178" s="67" t="s">
        <v>391</v>
      </c>
      <c r="B178" s="68" t="s">
        <v>145</v>
      </c>
      <c r="C178" s="69" t="s">
        <v>392</v>
      </c>
      <c r="D178" s="70">
        <v>2000000</v>
      </c>
      <c r="E178" s="71">
        <v>638458.80000000005</v>
      </c>
      <c r="F178" s="72">
        <f t="shared" si="2"/>
        <v>1361541.2</v>
      </c>
    </row>
    <row r="179" spans="1:6" ht="85.8" customHeight="1" x14ac:dyDescent="0.3">
      <c r="A179" s="67" t="s">
        <v>170</v>
      </c>
      <c r="B179" s="68" t="s">
        <v>145</v>
      </c>
      <c r="C179" s="69" t="s">
        <v>393</v>
      </c>
      <c r="D179" s="70">
        <v>2000000</v>
      </c>
      <c r="E179" s="71">
        <v>638458.80000000005</v>
      </c>
      <c r="F179" s="72">
        <f t="shared" si="2"/>
        <v>1361541.2</v>
      </c>
    </row>
    <row r="180" spans="1:6" ht="75.599999999999994" customHeight="1" x14ac:dyDescent="0.3">
      <c r="A180" s="67" t="s">
        <v>172</v>
      </c>
      <c r="B180" s="68" t="s">
        <v>145</v>
      </c>
      <c r="C180" s="69" t="s">
        <v>394</v>
      </c>
      <c r="D180" s="70">
        <v>2000000</v>
      </c>
      <c r="E180" s="71">
        <v>638458.80000000005</v>
      </c>
      <c r="F180" s="72">
        <f t="shared" si="2"/>
        <v>1361541.2</v>
      </c>
    </row>
    <row r="181" spans="1:6" ht="69" customHeight="1" x14ac:dyDescent="0.3">
      <c r="A181" s="67" t="s">
        <v>174</v>
      </c>
      <c r="B181" s="68" t="s">
        <v>145</v>
      </c>
      <c r="C181" s="69" t="s">
        <v>395</v>
      </c>
      <c r="D181" s="70">
        <v>2000000</v>
      </c>
      <c r="E181" s="71">
        <v>638458.80000000005</v>
      </c>
      <c r="F181" s="72">
        <f t="shared" si="2"/>
        <v>1361541.2</v>
      </c>
    </row>
    <row r="182" spans="1:6" ht="86.4" customHeight="1" x14ac:dyDescent="0.3">
      <c r="A182" s="67" t="s">
        <v>396</v>
      </c>
      <c r="B182" s="68" t="s">
        <v>145</v>
      </c>
      <c r="C182" s="69" t="s">
        <v>397</v>
      </c>
      <c r="D182" s="70">
        <v>4047000</v>
      </c>
      <c r="E182" s="71">
        <v>3546426.37</v>
      </c>
      <c r="F182" s="72">
        <f t="shared" si="2"/>
        <v>500573.62999999989</v>
      </c>
    </row>
    <row r="183" spans="1:6" ht="72.599999999999994" customHeight="1" x14ac:dyDescent="0.3">
      <c r="A183" s="67" t="s">
        <v>170</v>
      </c>
      <c r="B183" s="68" t="s">
        <v>145</v>
      </c>
      <c r="C183" s="69" t="s">
        <v>398</v>
      </c>
      <c r="D183" s="70">
        <v>587000</v>
      </c>
      <c r="E183" s="71">
        <v>320400</v>
      </c>
      <c r="F183" s="72">
        <f t="shared" si="2"/>
        <v>266600</v>
      </c>
    </row>
    <row r="184" spans="1:6" ht="73.2" customHeight="1" x14ac:dyDescent="0.3">
      <c r="A184" s="67" t="s">
        <v>172</v>
      </c>
      <c r="B184" s="68" t="s">
        <v>145</v>
      </c>
      <c r="C184" s="69" t="s">
        <v>399</v>
      </c>
      <c r="D184" s="70">
        <v>587000</v>
      </c>
      <c r="E184" s="71">
        <v>320400</v>
      </c>
      <c r="F184" s="72">
        <f t="shared" si="2"/>
        <v>266600</v>
      </c>
    </row>
    <row r="185" spans="1:6" ht="57" customHeight="1" x14ac:dyDescent="0.3">
      <c r="A185" s="67" t="s">
        <v>174</v>
      </c>
      <c r="B185" s="68" t="s">
        <v>145</v>
      </c>
      <c r="C185" s="69" t="s">
        <v>400</v>
      </c>
      <c r="D185" s="70">
        <v>587000</v>
      </c>
      <c r="E185" s="71">
        <v>320400</v>
      </c>
      <c r="F185" s="72">
        <f t="shared" si="2"/>
        <v>266600</v>
      </c>
    </row>
    <row r="186" spans="1:6" ht="85.8" customHeight="1" x14ac:dyDescent="0.3">
      <c r="A186" s="67" t="s">
        <v>401</v>
      </c>
      <c r="B186" s="68" t="s">
        <v>145</v>
      </c>
      <c r="C186" s="69" t="s">
        <v>402</v>
      </c>
      <c r="D186" s="70">
        <v>3460000</v>
      </c>
      <c r="E186" s="71">
        <v>3226026.37</v>
      </c>
      <c r="F186" s="72">
        <f t="shared" si="2"/>
        <v>233973.62999999989</v>
      </c>
    </row>
    <row r="187" spans="1:6" ht="61.2" customHeight="1" x14ac:dyDescent="0.3">
      <c r="A187" s="67" t="s">
        <v>403</v>
      </c>
      <c r="B187" s="68" t="s">
        <v>145</v>
      </c>
      <c r="C187" s="69" t="s">
        <v>404</v>
      </c>
      <c r="D187" s="70">
        <v>3460000</v>
      </c>
      <c r="E187" s="71">
        <v>3226026.37</v>
      </c>
      <c r="F187" s="72">
        <f t="shared" si="2"/>
        <v>233973.62999999989</v>
      </c>
    </row>
    <row r="188" spans="1:6" ht="93.6" customHeight="1" x14ac:dyDescent="0.3">
      <c r="A188" s="67" t="s">
        <v>405</v>
      </c>
      <c r="B188" s="68" t="s">
        <v>145</v>
      </c>
      <c r="C188" s="69" t="s">
        <v>406</v>
      </c>
      <c r="D188" s="70">
        <v>3460000</v>
      </c>
      <c r="E188" s="71">
        <v>3226026.37</v>
      </c>
      <c r="F188" s="72">
        <f t="shared" si="2"/>
        <v>233973.62999999989</v>
      </c>
    </row>
    <row r="189" spans="1:6" ht="240.6" customHeight="1" x14ac:dyDescent="0.3">
      <c r="A189" s="73" t="s">
        <v>407</v>
      </c>
      <c r="B189" s="68" t="s">
        <v>145</v>
      </c>
      <c r="C189" s="69" t="s">
        <v>408</v>
      </c>
      <c r="D189" s="70">
        <v>56420500</v>
      </c>
      <c r="E189" s="71" t="s">
        <v>43</v>
      </c>
      <c r="F189" s="72">
        <f t="shared" si="2"/>
        <v>56420500</v>
      </c>
    </row>
    <row r="190" spans="1:6" ht="79.8" customHeight="1" x14ac:dyDescent="0.3">
      <c r="A190" s="67" t="s">
        <v>401</v>
      </c>
      <c r="B190" s="68" t="s">
        <v>145</v>
      </c>
      <c r="C190" s="69" t="s">
        <v>409</v>
      </c>
      <c r="D190" s="70">
        <v>56420500</v>
      </c>
      <c r="E190" s="71" t="s">
        <v>43</v>
      </c>
      <c r="F190" s="72">
        <f t="shared" si="2"/>
        <v>56420500</v>
      </c>
    </row>
    <row r="191" spans="1:6" ht="56.4" customHeight="1" x14ac:dyDescent="0.3">
      <c r="A191" s="67" t="s">
        <v>403</v>
      </c>
      <c r="B191" s="68" t="s">
        <v>145</v>
      </c>
      <c r="C191" s="69" t="s">
        <v>410</v>
      </c>
      <c r="D191" s="70">
        <v>56420500</v>
      </c>
      <c r="E191" s="71" t="s">
        <v>43</v>
      </c>
      <c r="F191" s="72">
        <f t="shared" si="2"/>
        <v>56420500</v>
      </c>
    </row>
    <row r="192" spans="1:6" ht="93" customHeight="1" x14ac:dyDescent="0.3">
      <c r="A192" s="67" t="s">
        <v>405</v>
      </c>
      <c r="B192" s="68" t="s">
        <v>145</v>
      </c>
      <c r="C192" s="69" t="s">
        <v>411</v>
      </c>
      <c r="D192" s="70">
        <v>56420500</v>
      </c>
      <c r="E192" s="71" t="s">
        <v>43</v>
      </c>
      <c r="F192" s="72">
        <f t="shared" si="2"/>
        <v>56420500</v>
      </c>
    </row>
    <row r="193" spans="1:6" ht="56.4" customHeight="1" x14ac:dyDescent="0.3">
      <c r="A193" s="67" t="s">
        <v>412</v>
      </c>
      <c r="B193" s="68" t="s">
        <v>145</v>
      </c>
      <c r="C193" s="69" t="s">
        <v>413</v>
      </c>
      <c r="D193" s="70">
        <v>485000</v>
      </c>
      <c r="E193" s="71">
        <v>322674.48</v>
      </c>
      <c r="F193" s="72">
        <f t="shared" si="2"/>
        <v>162325.52000000002</v>
      </c>
    </row>
    <row r="194" spans="1:6" ht="56.4" customHeight="1" x14ac:dyDescent="0.3">
      <c r="A194" s="67" t="s">
        <v>414</v>
      </c>
      <c r="B194" s="68" t="s">
        <v>145</v>
      </c>
      <c r="C194" s="69" t="s">
        <v>415</v>
      </c>
      <c r="D194" s="70">
        <v>385000</v>
      </c>
      <c r="E194" s="71">
        <v>222674.48</v>
      </c>
      <c r="F194" s="72">
        <f t="shared" si="2"/>
        <v>162325.51999999999</v>
      </c>
    </row>
    <row r="195" spans="1:6" ht="82.2" customHeight="1" x14ac:dyDescent="0.3">
      <c r="A195" s="67" t="s">
        <v>228</v>
      </c>
      <c r="B195" s="68" t="s">
        <v>145</v>
      </c>
      <c r="C195" s="69" t="s">
        <v>416</v>
      </c>
      <c r="D195" s="70">
        <v>385000</v>
      </c>
      <c r="E195" s="71">
        <v>222674.48</v>
      </c>
      <c r="F195" s="72">
        <f t="shared" si="2"/>
        <v>162325.51999999999</v>
      </c>
    </row>
    <row r="196" spans="1:6" ht="100.2" customHeight="1" x14ac:dyDescent="0.3">
      <c r="A196" s="67" t="s">
        <v>417</v>
      </c>
      <c r="B196" s="68" t="s">
        <v>145</v>
      </c>
      <c r="C196" s="69" t="s">
        <v>418</v>
      </c>
      <c r="D196" s="70">
        <v>385000</v>
      </c>
      <c r="E196" s="71">
        <v>222674.48</v>
      </c>
      <c r="F196" s="72">
        <f t="shared" si="2"/>
        <v>162325.51999999999</v>
      </c>
    </row>
    <row r="197" spans="1:6" ht="228.6" customHeight="1" x14ac:dyDescent="0.3">
      <c r="A197" s="73" t="s">
        <v>419</v>
      </c>
      <c r="B197" s="68" t="s">
        <v>145</v>
      </c>
      <c r="C197" s="69" t="s">
        <v>420</v>
      </c>
      <c r="D197" s="70">
        <v>385000</v>
      </c>
      <c r="E197" s="71">
        <v>222674.48</v>
      </c>
      <c r="F197" s="72">
        <f t="shared" si="2"/>
        <v>162325.51999999999</v>
      </c>
    </row>
    <row r="198" spans="1:6" ht="63" customHeight="1" x14ac:dyDescent="0.3">
      <c r="A198" s="67" t="s">
        <v>421</v>
      </c>
      <c r="B198" s="68" t="s">
        <v>145</v>
      </c>
      <c r="C198" s="69" t="s">
        <v>422</v>
      </c>
      <c r="D198" s="70">
        <v>385000</v>
      </c>
      <c r="E198" s="71">
        <v>222674.48</v>
      </c>
      <c r="F198" s="72">
        <f t="shared" si="2"/>
        <v>162325.51999999999</v>
      </c>
    </row>
    <row r="199" spans="1:6" ht="57.6" customHeight="1" x14ac:dyDescent="0.3">
      <c r="A199" s="67" t="s">
        <v>423</v>
      </c>
      <c r="B199" s="68" t="s">
        <v>145</v>
      </c>
      <c r="C199" s="69" t="s">
        <v>424</v>
      </c>
      <c r="D199" s="70">
        <v>385000</v>
      </c>
      <c r="E199" s="71">
        <v>222674.48</v>
      </c>
      <c r="F199" s="72">
        <f t="shared" si="2"/>
        <v>162325.51999999999</v>
      </c>
    </row>
    <row r="200" spans="1:6" ht="69" customHeight="1" x14ac:dyDescent="0.3">
      <c r="A200" s="67" t="s">
        <v>425</v>
      </c>
      <c r="B200" s="68" t="s">
        <v>145</v>
      </c>
      <c r="C200" s="69" t="s">
        <v>426</v>
      </c>
      <c r="D200" s="70">
        <v>385000</v>
      </c>
      <c r="E200" s="71">
        <v>222674.48</v>
      </c>
      <c r="F200" s="72">
        <f t="shared" si="2"/>
        <v>162325.51999999999</v>
      </c>
    </row>
    <row r="201" spans="1:6" ht="61.2" customHeight="1" x14ac:dyDescent="0.3">
      <c r="A201" s="67" t="s">
        <v>427</v>
      </c>
      <c r="B201" s="68" t="s">
        <v>145</v>
      </c>
      <c r="C201" s="69" t="s">
        <v>428</v>
      </c>
      <c r="D201" s="70">
        <v>100000</v>
      </c>
      <c r="E201" s="71">
        <v>100000</v>
      </c>
      <c r="F201" s="72" t="str">
        <f t="shared" si="2"/>
        <v>-</v>
      </c>
    </row>
    <row r="202" spans="1:6" ht="63" customHeight="1" x14ac:dyDescent="0.3">
      <c r="A202" s="67" t="s">
        <v>178</v>
      </c>
      <c r="B202" s="68" t="s">
        <v>145</v>
      </c>
      <c r="C202" s="69" t="s">
        <v>429</v>
      </c>
      <c r="D202" s="70">
        <v>100000</v>
      </c>
      <c r="E202" s="71">
        <v>100000</v>
      </c>
      <c r="F202" s="72" t="str">
        <f t="shared" si="2"/>
        <v>-</v>
      </c>
    </row>
    <row r="203" spans="1:6" ht="57.6" customHeight="1" x14ac:dyDescent="0.3">
      <c r="A203" s="67" t="s">
        <v>199</v>
      </c>
      <c r="B203" s="68" t="s">
        <v>145</v>
      </c>
      <c r="C203" s="69" t="s">
        <v>430</v>
      </c>
      <c r="D203" s="70">
        <v>100000</v>
      </c>
      <c r="E203" s="71">
        <v>100000</v>
      </c>
      <c r="F203" s="72" t="str">
        <f t="shared" si="2"/>
        <v>-</v>
      </c>
    </row>
    <row r="204" spans="1:6" ht="118.8" customHeight="1" x14ac:dyDescent="0.3">
      <c r="A204" s="67" t="s">
        <v>201</v>
      </c>
      <c r="B204" s="68" t="s">
        <v>145</v>
      </c>
      <c r="C204" s="69" t="s">
        <v>431</v>
      </c>
      <c r="D204" s="70">
        <v>100000</v>
      </c>
      <c r="E204" s="71">
        <v>100000</v>
      </c>
      <c r="F204" s="72" t="str">
        <f t="shared" si="2"/>
        <v>-</v>
      </c>
    </row>
    <row r="205" spans="1:6" ht="69.599999999999994" customHeight="1" x14ac:dyDescent="0.3">
      <c r="A205" s="67" t="s">
        <v>421</v>
      </c>
      <c r="B205" s="68" t="s">
        <v>145</v>
      </c>
      <c r="C205" s="69" t="s">
        <v>432</v>
      </c>
      <c r="D205" s="70">
        <v>100000</v>
      </c>
      <c r="E205" s="71">
        <v>100000</v>
      </c>
      <c r="F205" s="72" t="str">
        <f t="shared" si="2"/>
        <v>-</v>
      </c>
    </row>
    <row r="206" spans="1:6" ht="57" customHeight="1" x14ac:dyDescent="0.3">
      <c r="A206" s="67" t="s">
        <v>433</v>
      </c>
      <c r="B206" s="68" t="s">
        <v>145</v>
      </c>
      <c r="C206" s="69" t="s">
        <v>434</v>
      </c>
      <c r="D206" s="70">
        <v>100000</v>
      </c>
      <c r="E206" s="71">
        <v>100000</v>
      </c>
      <c r="F206" s="72" t="str">
        <f t="shared" si="2"/>
        <v>-</v>
      </c>
    </row>
    <row r="207" spans="1:6" ht="68.400000000000006" customHeight="1" x14ac:dyDescent="0.3">
      <c r="A207" s="67" t="s">
        <v>435</v>
      </c>
      <c r="B207" s="68" t="s">
        <v>145</v>
      </c>
      <c r="C207" s="69" t="s">
        <v>436</v>
      </c>
      <c r="D207" s="70">
        <v>100000</v>
      </c>
      <c r="E207" s="71">
        <v>100000</v>
      </c>
      <c r="F207" s="72" t="str">
        <f t="shared" ref="F207:F218" si="3">IF(OR(D207="-",IF(E207="-",0,E207)&gt;=IF(D207="-",0,D207)),"-",IF(D207="-",0,D207)-IF(E207="-",0,E207))</f>
        <v>-</v>
      </c>
    </row>
    <row r="208" spans="1:6" ht="54.6" customHeight="1" x14ac:dyDescent="0.3">
      <c r="A208" s="67" t="s">
        <v>437</v>
      </c>
      <c r="B208" s="68" t="s">
        <v>145</v>
      </c>
      <c r="C208" s="69" t="s">
        <v>438</v>
      </c>
      <c r="D208" s="70">
        <v>140000</v>
      </c>
      <c r="E208" s="71">
        <v>20650</v>
      </c>
      <c r="F208" s="72">
        <f t="shared" si="3"/>
        <v>119350</v>
      </c>
    </row>
    <row r="209" spans="1:6" ht="59.4" customHeight="1" x14ac:dyDescent="0.3">
      <c r="A209" s="67" t="s">
        <v>439</v>
      </c>
      <c r="B209" s="68" t="s">
        <v>145</v>
      </c>
      <c r="C209" s="69" t="s">
        <v>440</v>
      </c>
      <c r="D209" s="70">
        <v>140000</v>
      </c>
      <c r="E209" s="71">
        <v>20650</v>
      </c>
      <c r="F209" s="72">
        <f t="shared" si="3"/>
        <v>119350</v>
      </c>
    </row>
    <row r="210" spans="1:6" ht="90" customHeight="1" x14ac:dyDescent="0.3">
      <c r="A210" s="67" t="s">
        <v>369</v>
      </c>
      <c r="B210" s="68" t="s">
        <v>145</v>
      </c>
      <c r="C210" s="69" t="s">
        <v>441</v>
      </c>
      <c r="D210" s="70">
        <v>140000</v>
      </c>
      <c r="E210" s="71">
        <v>20650</v>
      </c>
      <c r="F210" s="72">
        <f t="shared" si="3"/>
        <v>119350</v>
      </c>
    </row>
    <row r="211" spans="1:6" ht="63" customHeight="1" x14ac:dyDescent="0.3">
      <c r="A211" s="67" t="s">
        <v>442</v>
      </c>
      <c r="B211" s="68" t="s">
        <v>145</v>
      </c>
      <c r="C211" s="69" t="s">
        <v>443</v>
      </c>
      <c r="D211" s="70">
        <v>140000</v>
      </c>
      <c r="E211" s="71">
        <v>20650</v>
      </c>
      <c r="F211" s="72">
        <f t="shared" si="3"/>
        <v>119350</v>
      </c>
    </row>
    <row r="212" spans="1:6" ht="146.4" customHeight="1" x14ac:dyDescent="0.3">
      <c r="A212" s="73" t="s">
        <v>444</v>
      </c>
      <c r="B212" s="68" t="s">
        <v>145</v>
      </c>
      <c r="C212" s="69" t="s">
        <v>445</v>
      </c>
      <c r="D212" s="70">
        <v>140000</v>
      </c>
      <c r="E212" s="71">
        <v>20650</v>
      </c>
      <c r="F212" s="72">
        <f t="shared" si="3"/>
        <v>119350</v>
      </c>
    </row>
    <row r="213" spans="1:6" ht="133.19999999999999" customHeight="1" x14ac:dyDescent="0.3">
      <c r="A213" s="67" t="s">
        <v>158</v>
      </c>
      <c r="B213" s="68" t="s">
        <v>145</v>
      </c>
      <c r="C213" s="69" t="s">
        <v>446</v>
      </c>
      <c r="D213" s="70">
        <v>40000</v>
      </c>
      <c r="E213" s="71" t="s">
        <v>43</v>
      </c>
      <c r="F213" s="72">
        <f t="shared" si="3"/>
        <v>40000</v>
      </c>
    </row>
    <row r="214" spans="1:6" ht="66.599999999999994" customHeight="1" x14ac:dyDescent="0.3">
      <c r="A214" s="67" t="s">
        <v>447</v>
      </c>
      <c r="B214" s="68" t="s">
        <v>145</v>
      </c>
      <c r="C214" s="69" t="s">
        <v>448</v>
      </c>
      <c r="D214" s="70">
        <v>40000</v>
      </c>
      <c r="E214" s="71" t="s">
        <v>43</v>
      </c>
      <c r="F214" s="72">
        <f t="shared" si="3"/>
        <v>40000</v>
      </c>
    </row>
    <row r="215" spans="1:6" ht="76.2" customHeight="1" x14ac:dyDescent="0.3">
      <c r="A215" s="67" t="s">
        <v>449</v>
      </c>
      <c r="B215" s="68" t="s">
        <v>145</v>
      </c>
      <c r="C215" s="69" t="s">
        <v>450</v>
      </c>
      <c r="D215" s="70">
        <v>40000</v>
      </c>
      <c r="E215" s="71" t="s">
        <v>43</v>
      </c>
      <c r="F215" s="72">
        <f t="shared" si="3"/>
        <v>40000</v>
      </c>
    </row>
    <row r="216" spans="1:6" ht="51" customHeight="1" x14ac:dyDescent="0.3">
      <c r="A216" s="67" t="s">
        <v>170</v>
      </c>
      <c r="B216" s="68" t="s">
        <v>145</v>
      </c>
      <c r="C216" s="69" t="s">
        <v>451</v>
      </c>
      <c r="D216" s="70">
        <v>100000</v>
      </c>
      <c r="E216" s="71">
        <v>20650</v>
      </c>
      <c r="F216" s="72">
        <f t="shared" si="3"/>
        <v>79350</v>
      </c>
    </row>
    <row r="217" spans="1:6" ht="61.2" customHeight="1" x14ac:dyDescent="0.3">
      <c r="A217" s="67" t="s">
        <v>172</v>
      </c>
      <c r="B217" s="68" t="s">
        <v>145</v>
      </c>
      <c r="C217" s="69" t="s">
        <v>452</v>
      </c>
      <c r="D217" s="70">
        <v>100000</v>
      </c>
      <c r="E217" s="71">
        <v>20650</v>
      </c>
      <c r="F217" s="72">
        <f t="shared" si="3"/>
        <v>79350</v>
      </c>
    </row>
    <row r="218" spans="1:6" ht="46.2" customHeight="1" thickBot="1" x14ac:dyDescent="0.35">
      <c r="A218" s="67" t="s">
        <v>174</v>
      </c>
      <c r="B218" s="68" t="s">
        <v>145</v>
      </c>
      <c r="C218" s="69" t="s">
        <v>453</v>
      </c>
      <c r="D218" s="70">
        <v>100000</v>
      </c>
      <c r="E218" s="71">
        <v>20650</v>
      </c>
      <c r="F218" s="72">
        <f t="shared" si="3"/>
        <v>79350</v>
      </c>
    </row>
    <row r="219" spans="1:6" ht="43.2" customHeight="1" thickBot="1" x14ac:dyDescent="0.35">
      <c r="A219" s="74" t="s">
        <v>454</v>
      </c>
      <c r="B219" s="75" t="s">
        <v>455</v>
      </c>
      <c r="C219" s="76" t="s">
        <v>146</v>
      </c>
      <c r="D219" s="77">
        <v>-7500000</v>
      </c>
      <c r="E219" s="77">
        <v>13787728.050000001</v>
      </c>
      <c r="F219" s="78" t="s">
        <v>456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9995A-B8B9-4112-85AE-13CB27634947}">
  <sheetPr>
    <tabColor indexed="14"/>
    <pageSetUpPr fitToPage="1"/>
  </sheetPr>
  <dimension ref="A1:DF40"/>
  <sheetViews>
    <sheetView tabSelected="1" view="pageBreakPreview" topLeftCell="C13" zoomScaleNormal="100" workbookViewId="0">
      <selection activeCell="BD28" sqref="BD28:CI28"/>
    </sheetView>
  </sheetViews>
  <sheetFormatPr defaultColWidth="0.88671875" defaultRowHeight="11.4" x14ac:dyDescent="0.2"/>
  <cols>
    <col min="1" max="2" width="0.88671875" style="81" hidden="1" customWidth="1"/>
    <col min="3" max="27" width="0.88671875" style="81" customWidth="1"/>
    <col min="28" max="28" width="7.109375" style="81" customWidth="1"/>
    <col min="29" max="50" width="0.88671875" style="81" customWidth="1"/>
    <col min="51" max="51" width="12.88671875" style="81" customWidth="1"/>
    <col min="52" max="90" width="0.88671875" style="81" customWidth="1"/>
    <col min="91" max="91" width="0.6640625" style="81" customWidth="1"/>
    <col min="92" max="92" width="4.109375" style="81" hidden="1" customWidth="1"/>
    <col min="93" max="100" width="0.88671875" style="81" customWidth="1"/>
    <col min="101" max="101" width="0.6640625" style="81" customWidth="1"/>
    <col min="102" max="102" width="0.88671875" style="81" hidden="1" customWidth="1"/>
    <col min="103" max="16384" width="0.88671875" style="81"/>
  </cols>
  <sheetData>
    <row r="1" spans="1:110" x14ac:dyDescent="0.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80" t="s">
        <v>476</v>
      </c>
    </row>
    <row r="2" spans="1:110" s="83" customFormat="1" ht="25.5" customHeight="1" x14ac:dyDescent="0.25">
      <c r="A2" s="82"/>
      <c r="B2" s="82"/>
      <c r="C2" s="127" t="s">
        <v>477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</row>
    <row r="3" spans="1:110" ht="59.25" customHeight="1" x14ac:dyDescent="0.2">
      <c r="A3" s="129" t="s">
        <v>478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30" t="s">
        <v>479</v>
      </c>
      <c r="AD3" s="129"/>
      <c r="AE3" s="129"/>
      <c r="AF3" s="129"/>
      <c r="AG3" s="129"/>
      <c r="AH3" s="129"/>
      <c r="AI3" s="129" t="s">
        <v>480</v>
      </c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 t="s">
        <v>481</v>
      </c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 t="s">
        <v>24</v>
      </c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 t="s">
        <v>25</v>
      </c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</row>
    <row r="4" spans="1:110" s="84" customFormat="1" ht="12" customHeight="1" thickBot="1" x14ac:dyDescent="0.35">
      <c r="A4" s="124">
        <v>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5">
        <v>2</v>
      </c>
      <c r="AD4" s="126"/>
      <c r="AE4" s="126"/>
      <c r="AF4" s="126"/>
      <c r="AG4" s="126"/>
      <c r="AH4" s="126"/>
      <c r="AI4" s="126">
        <v>3</v>
      </c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>
        <v>4</v>
      </c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>
        <v>5</v>
      </c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>
        <v>6</v>
      </c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</row>
    <row r="5" spans="1:110" ht="32.4" customHeight="1" x14ac:dyDescent="0.25">
      <c r="A5" s="149" t="s">
        <v>482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1"/>
      <c r="AC5" s="152" t="s">
        <v>483</v>
      </c>
      <c r="AD5" s="153"/>
      <c r="AE5" s="153"/>
      <c r="AF5" s="153"/>
      <c r="AG5" s="153"/>
      <c r="AH5" s="153"/>
      <c r="AI5" s="153" t="s">
        <v>484</v>
      </c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4">
        <f>AZ13</f>
        <v>7500000</v>
      </c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5">
        <f>BW14</f>
        <v>-13787728.050000004</v>
      </c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7"/>
      <c r="CO5" s="154">
        <f>CO13</f>
        <v>21287728.050000004</v>
      </c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</row>
    <row r="6" spans="1:110" ht="12" customHeight="1" x14ac:dyDescent="0.2">
      <c r="A6" s="131" t="s">
        <v>32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3"/>
      <c r="AC6" s="134" t="s">
        <v>485</v>
      </c>
      <c r="AD6" s="134"/>
      <c r="AE6" s="134"/>
      <c r="AF6" s="134"/>
      <c r="AG6" s="134"/>
      <c r="AH6" s="135"/>
      <c r="AI6" s="138" t="s">
        <v>484</v>
      </c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5"/>
      <c r="AZ6" s="140" t="s">
        <v>486</v>
      </c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2"/>
      <c r="BW6" s="140" t="s">
        <v>486</v>
      </c>
      <c r="BX6" s="141"/>
      <c r="BY6" s="141"/>
      <c r="BZ6" s="14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2"/>
      <c r="CO6" s="140" t="s">
        <v>486</v>
      </c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1"/>
      <c r="DF6" s="142"/>
    </row>
    <row r="7" spans="1:110" ht="32.4" customHeight="1" x14ac:dyDescent="0.2">
      <c r="A7" s="146" t="s">
        <v>487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8"/>
      <c r="AC7" s="136"/>
      <c r="AD7" s="136"/>
      <c r="AE7" s="136"/>
      <c r="AF7" s="136"/>
      <c r="AG7" s="136"/>
      <c r="AH7" s="137"/>
      <c r="AI7" s="139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7"/>
      <c r="AZ7" s="143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5"/>
      <c r="BW7" s="143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4"/>
      <c r="CN7" s="145"/>
      <c r="CO7" s="143"/>
      <c r="CP7" s="144"/>
      <c r="CQ7" s="144"/>
      <c r="CR7" s="144"/>
      <c r="CS7" s="144"/>
      <c r="CT7" s="144"/>
      <c r="CU7" s="144"/>
      <c r="CV7" s="144"/>
      <c r="CW7" s="144"/>
      <c r="CX7" s="144"/>
      <c r="CY7" s="144"/>
      <c r="CZ7" s="144"/>
      <c r="DA7" s="144"/>
      <c r="DB7" s="144"/>
      <c r="DC7" s="144"/>
      <c r="DD7" s="144"/>
      <c r="DE7" s="144"/>
      <c r="DF7" s="145"/>
    </row>
    <row r="8" spans="1:110" ht="12" customHeight="1" x14ac:dyDescent="0.2">
      <c r="A8" s="167" t="s">
        <v>488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9"/>
      <c r="AC8" s="138" t="s">
        <v>43</v>
      </c>
      <c r="AD8" s="134"/>
      <c r="AE8" s="134"/>
      <c r="AF8" s="134"/>
      <c r="AG8" s="134"/>
      <c r="AH8" s="135"/>
      <c r="AI8" s="138" t="s">
        <v>43</v>
      </c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4"/>
      <c r="AZ8" s="140" t="s">
        <v>486</v>
      </c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4"/>
      <c r="BW8" s="140" t="s">
        <v>486</v>
      </c>
      <c r="BX8" s="141"/>
      <c r="BY8" s="141"/>
      <c r="BZ8" s="141"/>
      <c r="CA8" s="141"/>
      <c r="CB8" s="141"/>
      <c r="CC8" s="141"/>
      <c r="CD8" s="141"/>
      <c r="CE8" s="141"/>
      <c r="CF8" s="141"/>
      <c r="CG8" s="141"/>
      <c r="CH8" s="141"/>
      <c r="CI8" s="141"/>
      <c r="CJ8" s="141"/>
      <c r="CK8" s="141"/>
      <c r="CL8" s="141"/>
      <c r="CM8" s="141"/>
      <c r="CN8" s="142"/>
      <c r="CO8" s="140" t="s">
        <v>486</v>
      </c>
      <c r="CP8" s="141"/>
      <c r="CQ8" s="141"/>
      <c r="CR8" s="141"/>
      <c r="CS8" s="141"/>
      <c r="CT8" s="141"/>
      <c r="CU8" s="141"/>
      <c r="CV8" s="141"/>
      <c r="CW8" s="141"/>
      <c r="CX8" s="141"/>
      <c r="CY8" s="141"/>
      <c r="CZ8" s="141"/>
      <c r="DA8" s="141"/>
      <c r="DB8" s="141"/>
      <c r="DC8" s="141"/>
      <c r="DD8" s="141"/>
      <c r="DE8" s="141"/>
      <c r="DF8" s="178"/>
    </row>
    <row r="9" spans="1:110" ht="12" customHeight="1" x14ac:dyDescent="0.25">
      <c r="A9" s="180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2"/>
      <c r="AC9" s="170"/>
      <c r="AD9" s="171"/>
      <c r="AE9" s="171"/>
      <c r="AF9" s="171"/>
      <c r="AG9" s="171"/>
      <c r="AH9" s="172"/>
      <c r="AI9" s="175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7"/>
      <c r="AZ9" s="175"/>
      <c r="BA9" s="176"/>
      <c r="BB9" s="176"/>
      <c r="BC9" s="176"/>
      <c r="BD9" s="176"/>
      <c r="BE9" s="176"/>
      <c r="BF9" s="176"/>
      <c r="BG9" s="176"/>
      <c r="BH9" s="176"/>
      <c r="BI9" s="176"/>
      <c r="BJ9" s="176"/>
      <c r="BK9" s="176"/>
      <c r="BL9" s="176"/>
      <c r="BM9" s="176"/>
      <c r="BN9" s="176"/>
      <c r="BO9" s="176"/>
      <c r="BP9" s="176"/>
      <c r="BQ9" s="176"/>
      <c r="BR9" s="176"/>
      <c r="BS9" s="176"/>
      <c r="BT9" s="176"/>
      <c r="BU9" s="176"/>
      <c r="BV9" s="177"/>
      <c r="BW9" s="143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5"/>
      <c r="CO9" s="143"/>
      <c r="CP9" s="144"/>
      <c r="CQ9" s="144"/>
      <c r="CR9" s="144"/>
      <c r="CS9" s="144"/>
      <c r="CT9" s="144"/>
      <c r="CU9" s="144"/>
      <c r="CV9" s="144"/>
      <c r="CW9" s="144"/>
      <c r="CX9" s="144"/>
      <c r="CY9" s="144"/>
      <c r="CZ9" s="144"/>
      <c r="DA9" s="144"/>
      <c r="DB9" s="144"/>
      <c r="DC9" s="144"/>
      <c r="DD9" s="144"/>
      <c r="DE9" s="144"/>
      <c r="DF9" s="179"/>
    </row>
    <row r="10" spans="1:110" ht="29.4" customHeight="1" x14ac:dyDescent="0.25">
      <c r="A10" s="158" t="s">
        <v>489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60"/>
      <c r="AC10" s="161" t="s">
        <v>490</v>
      </c>
      <c r="AD10" s="162"/>
      <c r="AE10" s="162"/>
      <c r="AF10" s="162"/>
      <c r="AG10" s="162"/>
      <c r="AH10" s="162"/>
      <c r="AI10" s="162" t="s">
        <v>484</v>
      </c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3" t="s">
        <v>486</v>
      </c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164"/>
      <c r="BS10" s="164"/>
      <c r="BT10" s="164"/>
      <c r="BU10" s="164"/>
      <c r="BV10" s="165"/>
      <c r="BW10" s="163" t="s">
        <v>486</v>
      </c>
      <c r="BX10" s="164"/>
      <c r="BY10" s="164"/>
      <c r="BZ10" s="164"/>
      <c r="CA10" s="164"/>
      <c r="CB10" s="164"/>
      <c r="CC10" s="164"/>
      <c r="CD10" s="164"/>
      <c r="CE10" s="164"/>
      <c r="CF10" s="164"/>
      <c r="CG10" s="164"/>
      <c r="CH10" s="164"/>
      <c r="CI10" s="164"/>
      <c r="CJ10" s="164"/>
      <c r="CK10" s="164"/>
      <c r="CL10" s="164"/>
      <c r="CM10" s="164"/>
      <c r="CN10" s="165"/>
      <c r="CO10" s="163" t="s">
        <v>486</v>
      </c>
      <c r="CP10" s="164"/>
      <c r="CQ10" s="164"/>
      <c r="CR10" s="164"/>
      <c r="CS10" s="164"/>
      <c r="CT10" s="164"/>
      <c r="CU10" s="164"/>
      <c r="CV10" s="164"/>
      <c r="CW10" s="164"/>
      <c r="CX10" s="164"/>
      <c r="CY10" s="164"/>
      <c r="CZ10" s="164"/>
      <c r="DA10" s="164"/>
      <c r="DB10" s="164"/>
      <c r="DC10" s="164"/>
      <c r="DD10" s="164"/>
      <c r="DE10" s="164"/>
      <c r="DF10" s="166"/>
    </row>
    <row r="11" spans="1:110" ht="12" customHeight="1" x14ac:dyDescent="0.2">
      <c r="A11" s="131" t="s">
        <v>488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3"/>
      <c r="AC11" s="134"/>
      <c r="AD11" s="134"/>
      <c r="AE11" s="134"/>
      <c r="AF11" s="134"/>
      <c r="AG11" s="134"/>
      <c r="AH11" s="135"/>
      <c r="AI11" s="138" t="s">
        <v>43</v>
      </c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5"/>
      <c r="AZ11" s="140" t="s">
        <v>486</v>
      </c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2"/>
      <c r="BW11" s="140" t="s">
        <v>486</v>
      </c>
      <c r="BX11" s="141"/>
      <c r="BY11" s="141"/>
      <c r="BZ11" s="141"/>
      <c r="CA11" s="141"/>
      <c r="CB11" s="141"/>
      <c r="CC11" s="141"/>
      <c r="CD11" s="141"/>
      <c r="CE11" s="141"/>
      <c r="CF11" s="141"/>
      <c r="CG11" s="141"/>
      <c r="CH11" s="141"/>
      <c r="CI11" s="141"/>
      <c r="CJ11" s="141"/>
      <c r="CK11" s="141"/>
      <c r="CL11" s="141"/>
      <c r="CM11" s="141"/>
      <c r="CN11" s="142"/>
      <c r="CO11" s="140" t="s">
        <v>486</v>
      </c>
      <c r="CP11" s="141"/>
      <c r="CQ11" s="141"/>
      <c r="CR11" s="141"/>
      <c r="CS11" s="141"/>
      <c r="CT11" s="141"/>
      <c r="CU11" s="141"/>
      <c r="CV11" s="141"/>
      <c r="CW11" s="141"/>
      <c r="CX11" s="141"/>
      <c r="CY11" s="141"/>
      <c r="CZ11" s="141"/>
      <c r="DA11" s="141"/>
      <c r="DB11" s="141"/>
      <c r="DC11" s="141"/>
      <c r="DD11" s="141"/>
      <c r="DE11" s="141"/>
      <c r="DF11" s="178"/>
    </row>
    <row r="12" spans="1:110" ht="15" customHeight="1" x14ac:dyDescent="0.25">
      <c r="A12" s="180"/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2"/>
      <c r="AC12" s="136"/>
      <c r="AD12" s="136"/>
      <c r="AE12" s="136"/>
      <c r="AF12" s="136"/>
      <c r="AG12" s="136"/>
      <c r="AH12" s="137"/>
      <c r="AI12" s="139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7"/>
      <c r="AZ12" s="143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5"/>
      <c r="BW12" s="143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5"/>
      <c r="CO12" s="143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79"/>
    </row>
    <row r="13" spans="1:110" ht="19.5" customHeight="1" x14ac:dyDescent="0.25">
      <c r="A13" s="183" t="s">
        <v>491</v>
      </c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5"/>
      <c r="AC13" s="161" t="s">
        <v>492</v>
      </c>
      <c r="AD13" s="162"/>
      <c r="AE13" s="162"/>
      <c r="AF13" s="162"/>
      <c r="AG13" s="162"/>
      <c r="AH13" s="162"/>
      <c r="AI13" s="186" t="s">
        <v>493</v>
      </c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61"/>
      <c r="AZ13" s="154">
        <f>AZ14</f>
        <v>7500000</v>
      </c>
      <c r="BA13" s="188"/>
      <c r="BB13" s="188"/>
      <c r="BC13" s="188"/>
      <c r="BD13" s="188"/>
      <c r="BE13" s="188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188"/>
      <c r="BR13" s="188"/>
      <c r="BS13" s="188"/>
      <c r="BT13" s="188"/>
      <c r="BU13" s="188"/>
      <c r="BV13" s="188"/>
      <c r="BW13" s="189">
        <f>BW14</f>
        <v>-13787728.050000004</v>
      </c>
      <c r="BX13" s="190"/>
      <c r="BY13" s="190"/>
      <c r="BZ13" s="190"/>
      <c r="CA13" s="190"/>
      <c r="CB13" s="190"/>
      <c r="CC13" s="190"/>
      <c r="CD13" s="190"/>
      <c r="CE13" s="190"/>
      <c r="CF13" s="190"/>
      <c r="CG13" s="190"/>
      <c r="CH13" s="190"/>
      <c r="CI13" s="190"/>
      <c r="CJ13" s="190"/>
      <c r="CK13" s="190"/>
      <c r="CL13" s="190"/>
      <c r="CM13" s="190"/>
      <c r="CN13" s="191"/>
      <c r="CO13" s="155">
        <f>CO14</f>
        <v>21287728.050000004</v>
      </c>
      <c r="CP13" s="192"/>
      <c r="CQ13" s="192"/>
      <c r="CR13" s="192"/>
      <c r="CS13" s="192"/>
      <c r="CT13" s="192"/>
      <c r="CU13" s="192"/>
      <c r="CV13" s="192"/>
      <c r="CW13" s="192"/>
      <c r="CX13" s="192"/>
      <c r="CY13" s="192"/>
      <c r="CZ13" s="192"/>
      <c r="DA13" s="192"/>
      <c r="DB13" s="192"/>
      <c r="DC13" s="192"/>
      <c r="DD13" s="192"/>
      <c r="DE13" s="192"/>
      <c r="DF13" s="193"/>
    </row>
    <row r="14" spans="1:110" ht="40.5" customHeight="1" x14ac:dyDescent="0.25">
      <c r="A14" s="85" t="s">
        <v>491</v>
      </c>
      <c r="B14" s="86"/>
      <c r="C14" s="195" t="s">
        <v>494</v>
      </c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1"/>
      <c r="AC14" s="161" t="s">
        <v>492</v>
      </c>
      <c r="AD14" s="162"/>
      <c r="AE14" s="162"/>
      <c r="AF14" s="162"/>
      <c r="AG14" s="162"/>
      <c r="AH14" s="162"/>
      <c r="AI14" s="186" t="s">
        <v>495</v>
      </c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61"/>
      <c r="AZ14" s="154">
        <v>7500000</v>
      </c>
      <c r="BA14" s="188"/>
      <c r="BB14" s="188"/>
      <c r="BC14" s="188"/>
      <c r="BD14" s="188"/>
      <c r="BE14" s="188"/>
      <c r="BF14" s="188"/>
      <c r="BG14" s="188"/>
      <c r="BH14" s="188"/>
      <c r="BI14" s="188"/>
      <c r="BJ14" s="188"/>
      <c r="BK14" s="188"/>
      <c r="BL14" s="188"/>
      <c r="BM14" s="188"/>
      <c r="BN14" s="188"/>
      <c r="BO14" s="188"/>
      <c r="BP14" s="188"/>
      <c r="BQ14" s="188"/>
      <c r="BR14" s="188"/>
      <c r="BS14" s="188"/>
      <c r="BT14" s="188"/>
      <c r="BU14" s="188"/>
      <c r="BV14" s="188"/>
      <c r="BW14" s="189">
        <f>BW18+BW19</f>
        <v>-13787728.050000004</v>
      </c>
      <c r="BX14" s="190"/>
      <c r="BY14" s="190"/>
      <c r="BZ14" s="190"/>
      <c r="CA14" s="190"/>
      <c r="CB14" s="190"/>
      <c r="CC14" s="190"/>
      <c r="CD14" s="190"/>
      <c r="CE14" s="190"/>
      <c r="CF14" s="190"/>
      <c r="CG14" s="190"/>
      <c r="CH14" s="190"/>
      <c r="CI14" s="190"/>
      <c r="CJ14" s="190"/>
      <c r="CK14" s="190"/>
      <c r="CL14" s="190"/>
      <c r="CM14" s="190"/>
      <c r="CN14" s="191"/>
      <c r="CO14" s="202">
        <f>AZ14-BW14</f>
        <v>21287728.050000004</v>
      </c>
      <c r="CP14" s="188"/>
      <c r="CQ14" s="188"/>
      <c r="CR14" s="188"/>
      <c r="CS14" s="188"/>
      <c r="CT14" s="188"/>
      <c r="CU14" s="188"/>
      <c r="CV14" s="188"/>
      <c r="CW14" s="188"/>
      <c r="CX14" s="188"/>
      <c r="CY14" s="188"/>
      <c r="CZ14" s="188"/>
      <c r="DA14" s="188"/>
      <c r="DB14" s="188"/>
      <c r="DC14" s="188"/>
      <c r="DD14" s="188"/>
      <c r="DE14" s="188"/>
      <c r="DF14" s="188"/>
    </row>
    <row r="15" spans="1:110" ht="31.2" customHeight="1" x14ac:dyDescent="0.25">
      <c r="A15" s="194" t="s">
        <v>496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6"/>
      <c r="AC15" s="161" t="s">
        <v>497</v>
      </c>
      <c r="AD15" s="162"/>
      <c r="AE15" s="162"/>
      <c r="AF15" s="162"/>
      <c r="AG15" s="162"/>
      <c r="AH15" s="162"/>
      <c r="AI15" s="186" t="s">
        <v>498</v>
      </c>
      <c r="AJ15" s="187"/>
      <c r="AK15" s="187"/>
      <c r="AL15" s="187"/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  <c r="AW15" s="187"/>
      <c r="AX15" s="187"/>
      <c r="AY15" s="161"/>
      <c r="AZ15" s="155">
        <f>AZ16</f>
        <v>-100011100</v>
      </c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7"/>
      <c r="BW15" s="189">
        <f>BW16</f>
        <v>-44014758.590000004</v>
      </c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8"/>
      <c r="CO15" s="188" t="s">
        <v>499</v>
      </c>
      <c r="CP15" s="188"/>
      <c r="CQ15" s="188"/>
      <c r="CR15" s="188"/>
      <c r="CS15" s="188"/>
      <c r="CT15" s="188"/>
      <c r="CU15" s="188"/>
      <c r="CV15" s="188"/>
      <c r="CW15" s="188"/>
      <c r="CX15" s="188"/>
      <c r="CY15" s="188"/>
      <c r="CZ15" s="188"/>
      <c r="DA15" s="188"/>
      <c r="DB15" s="188"/>
      <c r="DC15" s="188"/>
      <c r="DD15" s="188"/>
      <c r="DE15" s="188"/>
      <c r="DF15" s="199"/>
    </row>
    <row r="16" spans="1:110" ht="31.95" customHeight="1" thickBot="1" x14ac:dyDescent="0.3">
      <c r="A16" s="194" t="s">
        <v>500</v>
      </c>
      <c r="B16" s="195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6"/>
      <c r="AC16" s="203" t="s">
        <v>497</v>
      </c>
      <c r="AD16" s="204"/>
      <c r="AE16" s="204"/>
      <c r="AF16" s="204"/>
      <c r="AG16" s="204"/>
      <c r="AH16" s="204"/>
      <c r="AI16" s="210" t="s">
        <v>501</v>
      </c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03"/>
      <c r="AZ16" s="154">
        <f>AZ17</f>
        <v>-100011100</v>
      </c>
      <c r="BA16" s="188"/>
      <c r="BB16" s="188"/>
      <c r="BC16" s="188"/>
      <c r="BD16" s="188"/>
      <c r="BE16" s="188"/>
      <c r="BF16" s="188"/>
      <c r="BG16" s="188"/>
      <c r="BH16" s="188"/>
      <c r="BI16" s="188"/>
      <c r="BJ16" s="188"/>
      <c r="BK16" s="188"/>
      <c r="BL16" s="188"/>
      <c r="BM16" s="188"/>
      <c r="BN16" s="188"/>
      <c r="BO16" s="188"/>
      <c r="BP16" s="188"/>
      <c r="BQ16" s="188"/>
      <c r="BR16" s="188"/>
      <c r="BS16" s="188"/>
      <c r="BT16" s="188"/>
      <c r="BU16" s="188"/>
      <c r="BV16" s="188"/>
      <c r="BW16" s="189">
        <f>BW17</f>
        <v>-44014758.590000004</v>
      </c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8"/>
      <c r="CO16" s="208" t="s">
        <v>499</v>
      </c>
      <c r="CP16" s="208"/>
      <c r="CQ16" s="208"/>
      <c r="CR16" s="208"/>
      <c r="CS16" s="208"/>
      <c r="CT16" s="208"/>
      <c r="CU16" s="208"/>
      <c r="CV16" s="208"/>
      <c r="CW16" s="208"/>
      <c r="CX16" s="208"/>
      <c r="CY16" s="208"/>
      <c r="CZ16" s="208"/>
      <c r="DA16" s="208"/>
      <c r="DB16" s="208"/>
      <c r="DC16" s="208"/>
      <c r="DD16" s="208"/>
      <c r="DE16" s="208"/>
      <c r="DF16" s="209"/>
    </row>
    <row r="17" spans="1:110" ht="32.4" customHeight="1" thickBot="1" x14ac:dyDescent="0.3">
      <c r="A17" s="194" t="s">
        <v>502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6"/>
      <c r="AC17" s="203" t="s">
        <v>497</v>
      </c>
      <c r="AD17" s="204"/>
      <c r="AE17" s="204"/>
      <c r="AF17" s="204"/>
      <c r="AG17" s="204"/>
      <c r="AH17" s="204"/>
      <c r="AI17" s="205" t="s">
        <v>503</v>
      </c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7"/>
      <c r="AZ17" s="154">
        <f>AZ18</f>
        <v>-100011100</v>
      </c>
      <c r="BA17" s="188"/>
      <c r="BB17" s="188"/>
      <c r="BC17" s="188"/>
      <c r="BD17" s="188"/>
      <c r="BE17" s="188"/>
      <c r="BF17" s="188"/>
      <c r="BG17" s="188"/>
      <c r="BH17" s="188"/>
      <c r="BI17" s="188"/>
      <c r="BJ17" s="188"/>
      <c r="BK17" s="188"/>
      <c r="BL17" s="188"/>
      <c r="BM17" s="188"/>
      <c r="BN17" s="188"/>
      <c r="BO17" s="188"/>
      <c r="BP17" s="188"/>
      <c r="BQ17" s="188"/>
      <c r="BR17" s="188"/>
      <c r="BS17" s="188"/>
      <c r="BT17" s="188"/>
      <c r="BU17" s="188"/>
      <c r="BV17" s="188"/>
      <c r="BW17" s="189">
        <f>BW18</f>
        <v>-44014758.590000004</v>
      </c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8"/>
      <c r="CO17" s="208" t="s">
        <v>499</v>
      </c>
      <c r="CP17" s="208"/>
      <c r="CQ17" s="208"/>
      <c r="CR17" s="208"/>
      <c r="CS17" s="208"/>
      <c r="CT17" s="208"/>
      <c r="CU17" s="208"/>
      <c r="CV17" s="208"/>
      <c r="CW17" s="208"/>
      <c r="CX17" s="208"/>
      <c r="CY17" s="208"/>
      <c r="CZ17" s="208"/>
      <c r="DA17" s="208"/>
      <c r="DB17" s="208"/>
      <c r="DC17" s="208"/>
      <c r="DD17" s="208"/>
      <c r="DE17" s="208"/>
      <c r="DF17" s="209"/>
    </row>
    <row r="18" spans="1:110" ht="45" customHeight="1" thickBot="1" x14ac:dyDescent="0.3">
      <c r="A18" s="194" t="s">
        <v>504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6"/>
      <c r="AC18" s="203" t="s">
        <v>497</v>
      </c>
      <c r="AD18" s="204"/>
      <c r="AE18" s="204"/>
      <c r="AF18" s="204"/>
      <c r="AG18" s="204"/>
      <c r="AH18" s="204"/>
      <c r="AI18" s="205" t="s">
        <v>505</v>
      </c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7"/>
      <c r="AZ18" s="154">
        <v>-100011100</v>
      </c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  <c r="BR18" s="188"/>
      <c r="BS18" s="188"/>
      <c r="BT18" s="188"/>
      <c r="BU18" s="188"/>
      <c r="BV18" s="188"/>
      <c r="BW18" s="215">
        <v>-44014758.590000004</v>
      </c>
      <c r="BX18" s="216"/>
      <c r="BY18" s="216"/>
      <c r="BZ18" s="216"/>
      <c r="CA18" s="216"/>
      <c r="CB18" s="216"/>
      <c r="CC18" s="216"/>
      <c r="CD18" s="216"/>
      <c r="CE18" s="216"/>
      <c r="CF18" s="216"/>
      <c r="CG18" s="216"/>
      <c r="CH18" s="216"/>
      <c r="CI18" s="216"/>
      <c r="CJ18" s="216"/>
      <c r="CK18" s="216"/>
      <c r="CL18" s="216"/>
      <c r="CM18" s="216"/>
      <c r="CN18" s="217"/>
      <c r="CO18" s="208" t="s">
        <v>499</v>
      </c>
      <c r="CP18" s="208"/>
      <c r="CQ18" s="208"/>
      <c r="CR18" s="208"/>
      <c r="CS18" s="208"/>
      <c r="CT18" s="208"/>
      <c r="CU18" s="208"/>
      <c r="CV18" s="208"/>
      <c r="CW18" s="208"/>
      <c r="CX18" s="208"/>
      <c r="CY18" s="208"/>
      <c r="CZ18" s="208"/>
      <c r="DA18" s="208"/>
      <c r="DB18" s="208"/>
      <c r="DC18" s="208"/>
      <c r="DD18" s="208"/>
      <c r="DE18" s="208"/>
      <c r="DF18" s="209"/>
    </row>
    <row r="19" spans="1:110" ht="30" customHeight="1" thickBot="1" x14ac:dyDescent="0.3">
      <c r="A19" s="194" t="s">
        <v>506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6"/>
      <c r="AC19" s="203" t="s">
        <v>507</v>
      </c>
      <c r="AD19" s="204"/>
      <c r="AE19" s="204"/>
      <c r="AF19" s="204"/>
      <c r="AG19" s="204"/>
      <c r="AH19" s="204"/>
      <c r="AI19" s="205" t="s">
        <v>508</v>
      </c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7"/>
      <c r="AZ19" s="154">
        <f>AZ20</f>
        <v>107511100</v>
      </c>
      <c r="BA19" s="188"/>
      <c r="BB19" s="188"/>
      <c r="BC19" s="188"/>
      <c r="BD19" s="188"/>
      <c r="BE19" s="188"/>
      <c r="BF19" s="188"/>
      <c r="BG19" s="188"/>
      <c r="BH19" s="188"/>
      <c r="BI19" s="188"/>
      <c r="BJ19" s="188"/>
      <c r="BK19" s="188"/>
      <c r="BL19" s="188"/>
      <c r="BM19" s="188"/>
      <c r="BN19" s="188"/>
      <c r="BO19" s="188"/>
      <c r="BP19" s="188"/>
      <c r="BQ19" s="188"/>
      <c r="BR19" s="188"/>
      <c r="BS19" s="188"/>
      <c r="BT19" s="188"/>
      <c r="BU19" s="188"/>
      <c r="BV19" s="188"/>
      <c r="BW19" s="212">
        <f>BW20</f>
        <v>30227030.539999999</v>
      </c>
      <c r="BX19" s="213"/>
      <c r="BY19" s="213"/>
      <c r="BZ19" s="213"/>
      <c r="CA19" s="213"/>
      <c r="CB19" s="213"/>
      <c r="CC19" s="213"/>
      <c r="CD19" s="213"/>
      <c r="CE19" s="213"/>
      <c r="CF19" s="213"/>
      <c r="CG19" s="213"/>
      <c r="CH19" s="213"/>
      <c r="CI19" s="213"/>
      <c r="CJ19" s="213"/>
      <c r="CK19" s="213"/>
      <c r="CL19" s="213"/>
      <c r="CM19" s="213"/>
      <c r="CN19" s="214"/>
      <c r="CO19" s="208" t="s">
        <v>499</v>
      </c>
      <c r="CP19" s="208"/>
      <c r="CQ19" s="208"/>
      <c r="CR19" s="208"/>
      <c r="CS19" s="208"/>
      <c r="CT19" s="208"/>
      <c r="CU19" s="208"/>
      <c r="CV19" s="208"/>
      <c r="CW19" s="208"/>
      <c r="CX19" s="208"/>
      <c r="CY19" s="208"/>
      <c r="CZ19" s="208"/>
      <c r="DA19" s="208"/>
      <c r="DB19" s="208"/>
      <c r="DC19" s="208"/>
      <c r="DD19" s="208"/>
      <c r="DE19" s="208"/>
      <c r="DF19" s="209"/>
    </row>
    <row r="20" spans="1:110" ht="31.95" customHeight="1" thickBot="1" x14ac:dyDescent="0.3">
      <c r="A20" s="194" t="s">
        <v>509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6"/>
      <c r="AC20" s="203" t="s">
        <v>507</v>
      </c>
      <c r="AD20" s="204"/>
      <c r="AE20" s="204"/>
      <c r="AF20" s="204"/>
      <c r="AG20" s="204"/>
      <c r="AH20" s="204"/>
      <c r="AI20" s="205" t="s">
        <v>510</v>
      </c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7"/>
      <c r="AZ20" s="154">
        <f>AZ21</f>
        <v>107511100</v>
      </c>
      <c r="BA20" s="188"/>
      <c r="BB20" s="188"/>
      <c r="BC20" s="188"/>
      <c r="BD20" s="188"/>
      <c r="BE20" s="188"/>
      <c r="BF20" s="188"/>
      <c r="BG20" s="188"/>
      <c r="BH20" s="188"/>
      <c r="BI20" s="188"/>
      <c r="BJ20" s="188"/>
      <c r="BK20" s="188"/>
      <c r="BL20" s="188"/>
      <c r="BM20" s="188"/>
      <c r="BN20" s="188"/>
      <c r="BO20" s="188"/>
      <c r="BP20" s="188"/>
      <c r="BQ20" s="188"/>
      <c r="BR20" s="188"/>
      <c r="BS20" s="188"/>
      <c r="BT20" s="188"/>
      <c r="BU20" s="188"/>
      <c r="BV20" s="188"/>
      <c r="BW20" s="212">
        <f>BW21</f>
        <v>30227030.539999999</v>
      </c>
      <c r="BX20" s="213"/>
      <c r="BY20" s="213"/>
      <c r="BZ20" s="213"/>
      <c r="CA20" s="213"/>
      <c r="CB20" s="213"/>
      <c r="CC20" s="213"/>
      <c r="CD20" s="213"/>
      <c r="CE20" s="213"/>
      <c r="CF20" s="213"/>
      <c r="CG20" s="213"/>
      <c r="CH20" s="213"/>
      <c r="CI20" s="213"/>
      <c r="CJ20" s="213"/>
      <c r="CK20" s="213"/>
      <c r="CL20" s="213"/>
      <c r="CM20" s="213"/>
      <c r="CN20" s="214"/>
      <c r="CO20" s="208" t="s">
        <v>499</v>
      </c>
      <c r="CP20" s="208"/>
      <c r="CQ20" s="208"/>
      <c r="CR20" s="208"/>
      <c r="CS20" s="208"/>
      <c r="CT20" s="208"/>
      <c r="CU20" s="208"/>
      <c r="CV20" s="208"/>
      <c r="CW20" s="208"/>
      <c r="CX20" s="208"/>
      <c r="CY20" s="208"/>
      <c r="CZ20" s="208"/>
      <c r="DA20" s="208"/>
      <c r="DB20" s="208"/>
      <c r="DC20" s="208"/>
      <c r="DD20" s="208"/>
      <c r="DE20" s="208"/>
      <c r="DF20" s="209"/>
    </row>
    <row r="21" spans="1:110" ht="36" customHeight="1" thickBot="1" x14ac:dyDescent="0.3">
      <c r="A21" s="194" t="s">
        <v>511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6"/>
      <c r="AC21" s="203" t="s">
        <v>507</v>
      </c>
      <c r="AD21" s="204"/>
      <c r="AE21" s="204"/>
      <c r="AF21" s="204"/>
      <c r="AG21" s="204"/>
      <c r="AH21" s="204"/>
      <c r="AI21" s="205" t="s">
        <v>512</v>
      </c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7"/>
      <c r="AZ21" s="154">
        <f>AZ22</f>
        <v>107511100</v>
      </c>
      <c r="BA21" s="188"/>
      <c r="BB21" s="188"/>
      <c r="BC21" s="188"/>
      <c r="BD21" s="188"/>
      <c r="BE21" s="188"/>
      <c r="BF21" s="188"/>
      <c r="BG21" s="188"/>
      <c r="BH21" s="188"/>
      <c r="BI21" s="188"/>
      <c r="BJ21" s="188"/>
      <c r="BK21" s="188"/>
      <c r="BL21" s="188"/>
      <c r="BM21" s="188"/>
      <c r="BN21" s="188"/>
      <c r="BO21" s="188"/>
      <c r="BP21" s="188"/>
      <c r="BQ21" s="188"/>
      <c r="BR21" s="188"/>
      <c r="BS21" s="188"/>
      <c r="BT21" s="188"/>
      <c r="BU21" s="188"/>
      <c r="BV21" s="188"/>
      <c r="BW21" s="212">
        <f>BW22</f>
        <v>30227030.539999999</v>
      </c>
      <c r="BX21" s="213"/>
      <c r="BY21" s="213"/>
      <c r="BZ21" s="213"/>
      <c r="CA21" s="213"/>
      <c r="CB21" s="213"/>
      <c r="CC21" s="213"/>
      <c r="CD21" s="213"/>
      <c r="CE21" s="213"/>
      <c r="CF21" s="213"/>
      <c r="CG21" s="213"/>
      <c r="CH21" s="213"/>
      <c r="CI21" s="213"/>
      <c r="CJ21" s="213"/>
      <c r="CK21" s="213"/>
      <c r="CL21" s="213"/>
      <c r="CM21" s="213"/>
      <c r="CN21" s="214"/>
      <c r="CO21" s="208" t="s">
        <v>499</v>
      </c>
      <c r="CP21" s="208"/>
      <c r="CQ21" s="208"/>
      <c r="CR21" s="208"/>
      <c r="CS21" s="208"/>
      <c r="CT21" s="208"/>
      <c r="CU21" s="208"/>
      <c r="CV21" s="208"/>
      <c r="CW21" s="208"/>
      <c r="CX21" s="208"/>
      <c r="CY21" s="208"/>
      <c r="CZ21" s="208"/>
      <c r="DA21" s="208"/>
      <c r="DB21" s="208"/>
      <c r="DC21" s="208"/>
      <c r="DD21" s="208"/>
      <c r="DE21" s="208"/>
      <c r="DF21" s="209"/>
    </row>
    <row r="22" spans="1:110" ht="45" customHeight="1" thickBot="1" x14ac:dyDescent="0.3">
      <c r="A22" s="221" t="s">
        <v>513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3"/>
      <c r="AC22" s="203" t="s">
        <v>507</v>
      </c>
      <c r="AD22" s="204"/>
      <c r="AE22" s="204"/>
      <c r="AF22" s="204"/>
      <c r="AG22" s="204"/>
      <c r="AH22" s="204"/>
      <c r="AI22" s="205" t="s">
        <v>514</v>
      </c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7"/>
      <c r="AZ22" s="154">
        <v>107511100</v>
      </c>
      <c r="BA22" s="188"/>
      <c r="BB22" s="188"/>
      <c r="BC22" s="188"/>
      <c r="BD22" s="188"/>
      <c r="BE22" s="188"/>
      <c r="BF22" s="188"/>
      <c r="BG22" s="188"/>
      <c r="BH22" s="188"/>
      <c r="BI22" s="188"/>
      <c r="BJ22" s="188"/>
      <c r="BK22" s="188"/>
      <c r="BL22" s="188"/>
      <c r="BM22" s="188"/>
      <c r="BN22" s="188"/>
      <c r="BO22" s="188"/>
      <c r="BP22" s="188"/>
      <c r="BQ22" s="188"/>
      <c r="BR22" s="188"/>
      <c r="BS22" s="188"/>
      <c r="BT22" s="188"/>
      <c r="BU22" s="188"/>
      <c r="BV22" s="188"/>
      <c r="BW22" s="212">
        <v>30227030.539999999</v>
      </c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5"/>
      <c r="CO22" s="208" t="s">
        <v>499</v>
      </c>
      <c r="CP22" s="208"/>
      <c r="CQ22" s="208"/>
      <c r="CR22" s="208"/>
      <c r="CS22" s="208"/>
      <c r="CT22" s="208"/>
      <c r="CU22" s="208"/>
      <c r="CV22" s="208"/>
      <c r="CW22" s="208"/>
      <c r="CX22" s="208"/>
      <c r="CY22" s="208"/>
      <c r="CZ22" s="208"/>
      <c r="DA22" s="208"/>
      <c r="DB22" s="208"/>
      <c r="DC22" s="208"/>
      <c r="DD22" s="208"/>
      <c r="DE22" s="208"/>
      <c r="DF22" s="209"/>
    </row>
    <row r="23" spans="1:110" ht="32.25" customHeight="1" x14ac:dyDescent="0.2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</row>
    <row r="24" spans="1:110" s="90" customFormat="1" ht="13.2" customHeight="1" x14ac:dyDescent="0.25">
      <c r="A24" s="87" t="s">
        <v>515</v>
      </c>
      <c r="B24" s="87" t="s">
        <v>516</v>
      </c>
      <c r="C24" s="88"/>
      <c r="D24" s="88" t="s">
        <v>517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9"/>
      <c r="AZ24" s="89"/>
      <c r="BA24" s="89"/>
      <c r="BB24" s="218" t="s">
        <v>518</v>
      </c>
      <c r="BC24" s="218"/>
      <c r="BD24" s="218"/>
      <c r="BE24" s="218"/>
      <c r="BF24" s="218"/>
      <c r="BG24" s="218"/>
      <c r="BH24" s="218"/>
      <c r="BI24" s="218"/>
      <c r="BJ24" s="218"/>
      <c r="BK24" s="218"/>
      <c r="BL24" s="218"/>
      <c r="BM24" s="218"/>
      <c r="BN24" s="218"/>
      <c r="BO24" s="218"/>
      <c r="BP24" s="218"/>
      <c r="BQ24" s="218"/>
      <c r="BR24" s="218"/>
      <c r="BS24" s="218"/>
      <c r="BT24" s="218"/>
      <c r="BU24" s="218"/>
      <c r="BV24" s="218"/>
      <c r="BW24" s="218"/>
      <c r="BX24" s="218"/>
      <c r="BY24" s="218"/>
      <c r="BZ24" s="218"/>
      <c r="CA24" s="218"/>
      <c r="CB24" s="218"/>
      <c r="CC24" s="218"/>
      <c r="CD24" s="218"/>
      <c r="CE24" s="218"/>
      <c r="CF24" s="218"/>
      <c r="CG24" s="218"/>
      <c r="CH24" s="218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</row>
    <row r="25" spans="1:110" s="90" customFormat="1" ht="13.2" x14ac:dyDescent="0.25">
      <c r="A25" s="87"/>
      <c r="B25" s="87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89"/>
      <c r="AH25" s="89"/>
      <c r="AI25" s="89"/>
      <c r="AJ25" s="8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19"/>
      <c r="AV25" s="219"/>
      <c r="AW25" s="219"/>
      <c r="AX25" s="219"/>
      <c r="AY25" s="219"/>
      <c r="AZ25" s="219"/>
      <c r="BA25" s="219"/>
      <c r="BB25" s="219"/>
      <c r="BC25" s="219"/>
      <c r="BD25" s="219"/>
      <c r="BE25" s="219"/>
      <c r="BF25" s="219"/>
      <c r="BG25" s="219"/>
      <c r="BH25" s="21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</row>
    <row r="26" spans="1:110" s="90" customFormat="1" ht="13.2" x14ac:dyDescent="0.25">
      <c r="A26" s="87"/>
      <c r="B26" s="87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91"/>
      <c r="T26" s="91"/>
      <c r="U26" s="91"/>
      <c r="V26" s="91"/>
      <c r="W26" s="91"/>
      <c r="X26" s="91"/>
      <c r="Y26" s="91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91"/>
      <c r="AS26" s="91"/>
      <c r="AT26" s="91"/>
      <c r="AU26" s="91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91"/>
      <c r="BU26" s="91"/>
      <c r="BV26" s="91"/>
      <c r="BW26" s="91"/>
      <c r="BX26" s="91"/>
      <c r="BY26" s="91"/>
      <c r="BZ26" s="91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</row>
    <row r="27" spans="1:110" s="90" customFormat="1" ht="13.2" x14ac:dyDescent="0.25">
      <c r="A27" s="87"/>
      <c r="B27" s="87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</row>
    <row r="28" spans="1:110" s="94" customFormat="1" ht="13.2" customHeight="1" x14ac:dyDescent="0.25">
      <c r="A28" s="87"/>
      <c r="B28" s="87" t="s">
        <v>519</v>
      </c>
      <c r="C28" s="220" t="s">
        <v>520</v>
      </c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89"/>
      <c r="AZ28" s="89"/>
      <c r="BA28" s="89"/>
      <c r="BB28" s="89" t="s">
        <v>521</v>
      </c>
      <c r="BC28" s="89"/>
      <c r="BD28" s="218" t="s">
        <v>522</v>
      </c>
      <c r="BE28" s="218"/>
      <c r="BF28" s="218"/>
      <c r="BG28" s="218"/>
      <c r="BH28" s="218"/>
      <c r="BI28" s="218"/>
      <c r="BJ28" s="218"/>
      <c r="BK28" s="218"/>
      <c r="BL28" s="218"/>
      <c r="BM28" s="218"/>
      <c r="BN28" s="218"/>
      <c r="BO28" s="218"/>
      <c r="BP28" s="218"/>
      <c r="BQ28" s="218"/>
      <c r="BR28" s="218"/>
      <c r="BS28" s="218"/>
      <c r="BT28" s="218"/>
      <c r="BU28" s="218"/>
      <c r="BV28" s="218"/>
      <c r="BW28" s="218"/>
      <c r="BX28" s="218"/>
      <c r="BY28" s="218"/>
      <c r="BZ28" s="218"/>
      <c r="CA28" s="218"/>
      <c r="CB28" s="218"/>
      <c r="CC28" s="218"/>
      <c r="CD28" s="218"/>
      <c r="CE28" s="218"/>
      <c r="CF28" s="218"/>
      <c r="CG28" s="218"/>
      <c r="CH28" s="218"/>
      <c r="CI28" s="218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</row>
    <row r="29" spans="1:110" s="94" customFormat="1" ht="13.2" x14ac:dyDescent="0.25">
      <c r="A29" s="87"/>
      <c r="B29" s="87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19"/>
      <c r="AR29" s="89"/>
      <c r="AS29" s="89"/>
      <c r="AT29" s="89"/>
      <c r="AU29" s="89"/>
      <c r="AV29" s="219"/>
      <c r="AW29" s="219"/>
      <c r="AX29" s="219"/>
      <c r="AY29" s="219"/>
      <c r="AZ29" s="219"/>
      <c r="BA29" s="219"/>
      <c r="BB29" s="219"/>
      <c r="BC29" s="219"/>
      <c r="BD29" s="219"/>
      <c r="BE29" s="219"/>
      <c r="BF29" s="219"/>
      <c r="BG29" s="219"/>
      <c r="BH29" s="219"/>
      <c r="BI29" s="219"/>
      <c r="BJ29" s="219"/>
      <c r="BK29" s="219"/>
      <c r="BL29" s="219"/>
      <c r="BM29" s="219"/>
      <c r="BN29" s="219"/>
      <c r="BO29" s="219"/>
      <c r="BP29" s="219"/>
      <c r="BQ29" s="219"/>
      <c r="BR29" s="219"/>
      <c r="BS29" s="219"/>
      <c r="BT29" s="89"/>
      <c r="BU29" s="89"/>
      <c r="BV29" s="89" t="s">
        <v>523</v>
      </c>
      <c r="BW29" s="89"/>
      <c r="BX29" s="89"/>
      <c r="BY29" s="89"/>
      <c r="BZ29" s="89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</row>
    <row r="30" spans="1:110" s="94" customFormat="1" ht="13.2" x14ac:dyDescent="0.25">
      <c r="A30" s="87"/>
      <c r="B30" s="87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91"/>
      <c r="AS30" s="91"/>
      <c r="AT30" s="91"/>
      <c r="AU30" s="91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91"/>
      <c r="BU30" s="91"/>
      <c r="BV30" s="91"/>
      <c r="BW30" s="91"/>
      <c r="BX30" s="91"/>
      <c r="BY30" s="91"/>
      <c r="BZ30" s="91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3"/>
      <c r="DB30" s="93"/>
      <c r="DC30" s="93"/>
      <c r="DD30" s="93"/>
      <c r="DE30" s="93"/>
      <c r="DF30" s="93"/>
    </row>
    <row r="31" spans="1:110" s="94" customFormat="1" ht="13.2" customHeight="1" x14ac:dyDescent="0.25">
      <c r="A31" s="87" t="s">
        <v>524</v>
      </c>
      <c r="B31" s="87"/>
      <c r="C31" s="220" t="s">
        <v>524</v>
      </c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  <c r="AU31" s="220"/>
      <c r="AV31" s="220"/>
      <c r="AW31" s="220"/>
      <c r="AX31" s="220"/>
      <c r="AY31" s="89"/>
      <c r="AZ31" s="89"/>
      <c r="BA31" s="89"/>
      <c r="BB31" s="89"/>
      <c r="BC31" s="89"/>
      <c r="BD31" s="89"/>
      <c r="BE31" s="89"/>
      <c r="BF31" s="218" t="s">
        <v>525</v>
      </c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  <c r="BS31" s="218"/>
      <c r="BT31" s="218"/>
      <c r="BU31" s="218"/>
      <c r="BV31" s="218"/>
      <c r="BW31" s="218"/>
      <c r="BX31" s="218"/>
      <c r="BY31" s="218"/>
      <c r="BZ31" s="218"/>
      <c r="CA31" s="218"/>
      <c r="CB31" s="218"/>
      <c r="CC31" s="218"/>
      <c r="CD31" s="218"/>
      <c r="CE31" s="218"/>
      <c r="CF31" s="218"/>
      <c r="CG31" s="218"/>
      <c r="CH31" s="218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</row>
    <row r="32" spans="1:110" s="94" customFormat="1" ht="11.25" customHeight="1" x14ac:dyDescent="0.25">
      <c r="A32" s="93"/>
      <c r="B32" s="93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89"/>
      <c r="AL32" s="89"/>
      <c r="AM32" s="89"/>
      <c r="AN32" s="8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219"/>
      <c r="BD32" s="219"/>
      <c r="BE32" s="219"/>
      <c r="BF32" s="219"/>
      <c r="BG32" s="219"/>
      <c r="BH32" s="219"/>
      <c r="BI32" s="219"/>
      <c r="BJ32" s="219"/>
      <c r="BK32" s="219"/>
      <c r="BL32" s="21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</row>
    <row r="33" spans="1:110" s="90" customFormat="1" ht="13.2" x14ac:dyDescent="0.25">
      <c r="A33" s="87"/>
      <c r="B33" s="87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95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</row>
    <row r="34" spans="1:110" s="90" customFormat="1" ht="13.2" x14ac:dyDescent="0.25">
      <c r="A34" s="226"/>
      <c r="B34" s="226"/>
      <c r="C34" s="227" t="s">
        <v>526</v>
      </c>
      <c r="D34" s="227"/>
      <c r="E34" s="227"/>
      <c r="F34" s="227"/>
      <c r="G34" s="228"/>
      <c r="H34" s="228"/>
      <c r="I34" s="96"/>
      <c r="J34" s="229" t="s">
        <v>532</v>
      </c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8">
        <v>20</v>
      </c>
      <c r="AC34" s="228"/>
      <c r="AD34" s="228"/>
      <c r="AE34" s="228"/>
      <c r="AF34" s="230" t="s">
        <v>527</v>
      </c>
      <c r="AG34" s="230"/>
      <c r="AH34" s="230"/>
      <c r="AI34" s="96" t="s">
        <v>528</v>
      </c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</row>
    <row r="35" spans="1:110" ht="3" customHeight="1" x14ac:dyDescent="0.2"/>
    <row r="37" spans="1:110" x14ac:dyDescent="0.2">
      <c r="CH37" s="81" t="s">
        <v>529</v>
      </c>
    </row>
    <row r="38" spans="1:110" x14ac:dyDescent="0.2">
      <c r="W38" s="81" t="s">
        <v>530</v>
      </c>
      <c r="BO38" s="81" t="s">
        <v>531</v>
      </c>
    </row>
    <row r="40" spans="1:110" x14ac:dyDescent="0.2">
      <c r="AZ40" s="81">
        <v>63593</v>
      </c>
    </row>
  </sheetData>
  <mergeCells count="123">
    <mergeCell ref="C31:AX31"/>
    <mergeCell ref="BF31:CH31"/>
    <mergeCell ref="S32:AJ32"/>
    <mergeCell ref="AO32:BL32"/>
    <mergeCell ref="A34:B34"/>
    <mergeCell ref="C34:F34"/>
    <mergeCell ref="G34:H34"/>
    <mergeCell ref="J34:AA34"/>
    <mergeCell ref="AB34:AE34"/>
    <mergeCell ref="AF34:AH34"/>
    <mergeCell ref="BB24:CH24"/>
    <mergeCell ref="O25:AF25"/>
    <mergeCell ref="AK25:BH25"/>
    <mergeCell ref="C28:AX28"/>
    <mergeCell ref="BD28:CI28"/>
    <mergeCell ref="Z29:AQ29"/>
    <mergeCell ref="AV29:BS29"/>
    <mergeCell ref="A22:AB22"/>
    <mergeCell ref="AC22:AH22"/>
    <mergeCell ref="AI22:AY22"/>
    <mergeCell ref="AZ22:BV22"/>
    <mergeCell ref="BW22:CN22"/>
    <mergeCell ref="CO22:DF22"/>
    <mergeCell ref="A21:AB21"/>
    <mergeCell ref="AC21:AH21"/>
    <mergeCell ref="AI21:AY21"/>
    <mergeCell ref="AZ21:BV21"/>
    <mergeCell ref="BW21:CN21"/>
    <mergeCell ref="CO21:DF21"/>
    <mergeCell ref="A20:AB20"/>
    <mergeCell ref="AC20:AH20"/>
    <mergeCell ref="AI20:AY20"/>
    <mergeCell ref="AZ20:BV20"/>
    <mergeCell ref="BW20:CN20"/>
    <mergeCell ref="CO20:DF20"/>
    <mergeCell ref="A19:AB19"/>
    <mergeCell ref="AC19:AH19"/>
    <mergeCell ref="AI19:AY19"/>
    <mergeCell ref="AZ19:BV19"/>
    <mergeCell ref="BW19:CN19"/>
    <mergeCell ref="CO19:DF19"/>
    <mergeCell ref="A18:AB18"/>
    <mergeCell ref="AC18:AH18"/>
    <mergeCell ref="AI18:AY18"/>
    <mergeCell ref="AZ18:BV18"/>
    <mergeCell ref="BW18:CN18"/>
    <mergeCell ref="CO18:DF18"/>
    <mergeCell ref="A17:AB17"/>
    <mergeCell ref="AC17:AH17"/>
    <mergeCell ref="AI17:AY17"/>
    <mergeCell ref="AZ17:BV17"/>
    <mergeCell ref="BW17:CN17"/>
    <mergeCell ref="CO17:DF17"/>
    <mergeCell ref="A16:AB16"/>
    <mergeCell ref="AC16:AH16"/>
    <mergeCell ref="AI16:AY16"/>
    <mergeCell ref="AZ16:BV16"/>
    <mergeCell ref="BW16:CN16"/>
    <mergeCell ref="CO16:DF16"/>
    <mergeCell ref="A15:AB15"/>
    <mergeCell ref="AC15:AH15"/>
    <mergeCell ref="AI15:AY15"/>
    <mergeCell ref="AZ15:BV15"/>
    <mergeCell ref="BW15:CN15"/>
    <mergeCell ref="CO15:DF15"/>
    <mergeCell ref="C14:AB14"/>
    <mergeCell ref="AC14:AH14"/>
    <mergeCell ref="AI14:AY14"/>
    <mergeCell ref="AZ14:BV14"/>
    <mergeCell ref="BW14:CN14"/>
    <mergeCell ref="CO14:DF14"/>
    <mergeCell ref="A13:AB13"/>
    <mergeCell ref="AC13:AH13"/>
    <mergeCell ref="AI13:AY13"/>
    <mergeCell ref="AZ13:BV13"/>
    <mergeCell ref="BW13:CN13"/>
    <mergeCell ref="CO13:DF13"/>
    <mergeCell ref="A11:AB11"/>
    <mergeCell ref="AC11:AH12"/>
    <mergeCell ref="AI11:AY12"/>
    <mergeCell ref="AZ11:BV12"/>
    <mergeCell ref="BW11:CN12"/>
    <mergeCell ref="CO11:DF12"/>
    <mergeCell ref="A12:AB12"/>
    <mergeCell ref="A10:AB10"/>
    <mergeCell ref="AC10:AH10"/>
    <mergeCell ref="AI10:AY10"/>
    <mergeCell ref="AZ10:BV10"/>
    <mergeCell ref="BW10:CN10"/>
    <mergeCell ref="CO10:DF10"/>
    <mergeCell ref="A8:AB8"/>
    <mergeCell ref="AC8:AH9"/>
    <mergeCell ref="AI8:AY9"/>
    <mergeCell ref="AZ8:BV9"/>
    <mergeCell ref="BW8:CN9"/>
    <mergeCell ref="CO8:DF9"/>
    <mergeCell ref="A9:AB9"/>
    <mergeCell ref="A6:AB6"/>
    <mergeCell ref="AC6:AH7"/>
    <mergeCell ref="AI6:AY7"/>
    <mergeCell ref="AZ6:BV7"/>
    <mergeCell ref="BW6:CN7"/>
    <mergeCell ref="CO6:DF7"/>
    <mergeCell ref="A7:AB7"/>
    <mergeCell ref="A5:AB5"/>
    <mergeCell ref="AC5:AH5"/>
    <mergeCell ref="AI5:AY5"/>
    <mergeCell ref="AZ5:BV5"/>
    <mergeCell ref="BW5:CN5"/>
    <mergeCell ref="CO5:DF5"/>
    <mergeCell ref="A4:AB4"/>
    <mergeCell ref="AC4:AH4"/>
    <mergeCell ref="AI4:AY4"/>
    <mergeCell ref="AZ4:BV4"/>
    <mergeCell ref="BW4:CN4"/>
    <mergeCell ref="CO4:DF4"/>
    <mergeCell ref="C2:DF2"/>
    <mergeCell ref="A3:AB3"/>
    <mergeCell ref="AC3:AH3"/>
    <mergeCell ref="AI3:AY3"/>
    <mergeCell ref="AZ3:BV3"/>
    <mergeCell ref="BW3:CN3"/>
    <mergeCell ref="CO3:DF3"/>
  </mergeCells>
  <pageMargins left="0.35433070866141736" right="0.35433070866141736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4.4" x14ac:dyDescent="0.3"/>
  <sheetData>
    <row r="1" spans="1:2" x14ac:dyDescent="0.3">
      <c r="A1" t="s">
        <v>457</v>
      </c>
      <c r="B1" t="s">
        <v>458</v>
      </c>
    </row>
    <row r="2" spans="1:2" x14ac:dyDescent="0.3">
      <c r="A2" t="s">
        <v>459</v>
      </c>
      <c r="B2" t="s">
        <v>460</v>
      </c>
    </row>
    <row r="3" spans="1:2" x14ac:dyDescent="0.3">
      <c r="A3" t="s">
        <v>461</v>
      </c>
      <c r="B3" t="s">
        <v>6</v>
      </c>
    </row>
    <row r="4" spans="1:2" x14ac:dyDescent="0.3">
      <c r="A4" t="s">
        <v>462</v>
      </c>
      <c r="B4" t="s">
        <v>463</v>
      </c>
    </row>
    <row r="5" spans="1:2" x14ac:dyDescent="0.3">
      <c r="A5" t="s">
        <v>464</v>
      </c>
      <c r="B5" t="s">
        <v>465</v>
      </c>
    </row>
    <row r="6" spans="1:2" x14ac:dyDescent="0.3">
      <c r="A6" t="s">
        <v>466</v>
      </c>
      <c r="B6" t="s">
        <v>458</v>
      </c>
    </row>
    <row r="7" spans="1:2" x14ac:dyDescent="0.3">
      <c r="A7" t="s">
        <v>467</v>
      </c>
      <c r="B7" t="s">
        <v>0</v>
      </c>
    </row>
    <row r="8" spans="1:2" x14ac:dyDescent="0.3">
      <c r="A8" t="s">
        <v>468</v>
      </c>
      <c r="B8" t="s">
        <v>0</v>
      </c>
    </row>
    <row r="9" spans="1:2" x14ac:dyDescent="0.3">
      <c r="A9" t="s">
        <v>469</v>
      </c>
      <c r="B9" t="s">
        <v>470</v>
      </c>
    </row>
    <row r="10" spans="1:2" x14ac:dyDescent="0.3">
      <c r="A10" t="s">
        <v>471</v>
      </c>
      <c r="B10" t="s">
        <v>17</v>
      </c>
    </row>
    <row r="11" spans="1:2" x14ac:dyDescent="0.3">
      <c r="A11" t="s">
        <v>472</v>
      </c>
      <c r="B11" t="s">
        <v>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  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 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Пользователь</cp:lastModifiedBy>
  <cp:lastPrinted>2024-08-05T07:08:24Z</cp:lastPrinted>
  <dcterms:created xsi:type="dcterms:W3CDTF">2024-08-02T10:52:40Z</dcterms:created>
  <dcterms:modified xsi:type="dcterms:W3CDTF">2024-08-05T13:00:37Z</dcterms:modified>
</cp:coreProperties>
</file>