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ОТЧЕТЫ ФИНОТДЕЛ\117\"/>
    </mc:Choice>
  </mc:AlternateContent>
  <xr:revisionPtr revIDLastSave="0" documentId="13_ncr:1_{AAF82177-FBF4-4DFB-A9FF-47B7D81DD87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LAST_CELL" localSheetId="0">Доходы!$F$71</definedName>
    <definedName name="LAST_CELL" localSheetId="1">Расходы!$F$192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Доходы!$A$71</definedName>
    <definedName name="REND_1" localSheetId="1">Расходы!$A$193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2">'Источники '!$A$1:$DF$35</definedName>
  </definedNames>
  <calcPr calcId="191029"/>
</workbook>
</file>

<file path=xl/calcChain.xml><?xml version="1.0" encoding="utf-8"?>
<calcChain xmlns="http://schemas.openxmlformats.org/spreadsheetml/2006/main">
  <c r="AZ13" i="5" l="1"/>
  <c r="BW21" i="5"/>
  <c r="BW20" i="5" s="1"/>
  <c r="BW19" i="5" s="1"/>
  <c r="BW14" i="5" s="1"/>
  <c r="AZ21" i="5"/>
  <c r="AZ20" i="5" s="1"/>
  <c r="AZ19" i="5" s="1"/>
  <c r="BW17" i="5"/>
  <c r="BW16" i="5" s="1"/>
  <c r="BW15" i="5" s="1"/>
  <c r="AZ17" i="5"/>
  <c r="AZ16" i="5" s="1"/>
  <c r="AZ15" i="5" s="1"/>
  <c r="E54" i="1"/>
  <c r="F54" i="1" s="1"/>
  <c r="E19" i="1"/>
  <c r="F19" i="1" s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AZ5" i="5" l="1"/>
  <c r="CO14" i="5"/>
  <c r="CO13" i="5" s="1"/>
  <c r="CO5" i="5" s="1"/>
  <c r="BW13" i="5"/>
  <c r="BW5" i="5"/>
</calcChain>
</file>

<file path=xl/sharedStrings.xml><?xml version="1.0" encoding="utf-8"?>
<sst xmlns="http://schemas.openxmlformats.org/spreadsheetml/2006/main" count="913" uniqueCount="494">
  <si>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</si>
  <si>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</si>
  <si>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</si>
  <si>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</si>
  <si>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</si>
  <si>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</si>
  <si>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</si>
  <si>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</si>
  <si>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</si>
  <si>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</si>
  <si>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</si>
  <si>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</si>
  <si>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</si>
  <si>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</si>
  <si>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</si>
  <si>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</si>
  <si>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</si>
  <si>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</si>
  <si>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</si>
  <si>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</si>
  <si>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</si>
  <si>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</si>
  <si>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</si>
  <si>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</si>
  <si>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</si>
  <si>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</si>
  <si>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</si>
  <si>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</si>
  <si>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</si>
  <si>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</si>
  <si>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</si>
  <si>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</si>
  <si>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</si>
  <si>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</si>
  <si>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</si>
  <si>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</si>
  <si>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</si>
  <si>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</si>
  <si>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</si>
  <si>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</si>
  <si>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</si>
  <si>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</si>
  <si>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</si>
  <si>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</si>
  <si>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</si>
  <si>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</si>
  <si>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</si>
  <si>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</si>
  <si>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</si>
  <si>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</si>
  <si>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</si>
  <si>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</si>
  <si>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</si>
  <si>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</si>
  <si>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</si>
  <si>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</si>
  <si>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</si>
  <si>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</si>
  <si>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</si>
  <si>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</si>
  <si>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</si>
  <si>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</si>
  <si>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</si>
  <si>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</si>
  <si>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</si>
  <si>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</si>
  <si>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</si>
  <si>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</si>
  <si>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</si>
  <si>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</si>
  <si>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</si>
  <si>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</si>
  <si>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</si>
  <si>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</si>
  <si>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</si>
  <si>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</si>
  <si>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</si>
  <si>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</si>
  <si>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</si>
  <si>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</si>
  <si>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</si>
  <si>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</si>
  <si>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</si>
  <si>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</si>
  <si>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</si>
  <si>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</si>
  <si>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</si>
  <si>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</si>
  <si>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</si>
  <si>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</si>
  <si>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</si>
  <si>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</si>
  <si>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</si>
  <si>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</si>
  <si>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</si>
  <si>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</si>
  <si>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</si>
  <si>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</si>
  <si>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</si>
  <si>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</si>
  <si>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</si>
  <si>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</si>
  <si>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</si>
  <si>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</si>
  <si>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</si>
  <si>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</si>
  <si>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</si>
  <si>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</si>
  <si>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</si>
  <si>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</si>
  <si>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</si>
  <si>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</si>
  <si>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</si>
  <si>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</si>
  <si>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</si>
  <si>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</si>
  <si>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</si>
  <si>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</si>
  <si>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</si>
  <si>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</si>
  <si>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</si>
  <si>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</si>
  <si>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</si>
  <si>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</si>
  <si>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</si>
  <si>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</si>
  <si>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</si>
  <si>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</si>
  <si>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</si>
  <si>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</si>
  <si>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</si>
  <si>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</si>
  <si>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</si>
  <si>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</si>
  <si>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</si>
  <si>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</si>
  <si>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</si>
  <si>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</si>
  <si>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</si>
  <si>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</si>
  <si>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</si>
  <si>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</si>
  <si>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</si>
  <si>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</si>
  <si>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</si>
  <si>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</si>
  <si>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</si>
  <si>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</si>
  <si>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</si>
  <si>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</si>
  <si>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</si>
  <si>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</si>
  <si>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</si>
  <si>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</si>
  <si>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</si>
  <si>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</si>
  <si>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</si>
  <si>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</si>
  <si>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</si>
  <si>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</si>
  <si>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</si>
  <si>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</si>
  <si>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</si>
  <si>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</si>
  <si>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</si>
  <si>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</si>
  <si>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</si>
  <si>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</si>
  <si>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</si>
  <si>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</si>
  <si>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</si>
  <si>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</si>
  <si>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</si>
  <si>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</si>
  <si>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</si>
  <si>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</si>
  <si>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</si>
  <si>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</si>
  <si>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</si>
  <si>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</si>
  <si>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</si>
  <si>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</si>
  <si>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</si>
  <si>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</si>
  <si>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расхо-дов, связанных с передачей осуществления части полномочий органа местного самоуправления муниципального образования «Киселевское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Киселевского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</si>
  <si>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</si>
  <si>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</si>
  <si>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</si>
  <si>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</si>
  <si>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</si>
  <si>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</si>
  <si>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</si>
  <si>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</si>
  <si>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</si>
  <si>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</si>
  <si>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</si>
  <si>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</si>
  <si>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</si>
  <si>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</si>
  <si>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</si>
  <si>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</si>
  <si>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</si>
  <si>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</si>
  <si>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</si>
  <si>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</si>
  <si>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</si>
  <si>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</si>
  <si>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</si>
  <si>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</si>
  <si>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</si>
  <si>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</si>
  <si>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</si>
  <si>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</si>
  <si>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</si>
  <si>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</si>
  <si>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</si>
  <si>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</si>
  <si>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</si>
  <si>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</si>
  <si>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</si>
  <si>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</si>
  <si>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</si>
  <si>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</si>
  <si>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</si>
  <si>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</si>
  <si>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</si>
  <si>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</si>
  <si>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</si>
  <si>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</si>
  <si>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</si>
  <si>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</si>
  <si>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</si>
  <si>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</si>
  <si>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</si>
  <si>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</si>
  <si>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</si>
  <si>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</si>
  <si>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</si>
  <si>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</si>
  <si>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</si>
  <si>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</si>
  <si>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</si>
  <si>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</si>
  <si>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</si>
  <si>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</si>
  <si>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</si>
  <si>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</si>
  <si>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</si>
  <si>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</si>
  <si>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</si>
  <si>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</si>
  <si>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</si>
  <si>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</si>
  <si>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</si>
  <si>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</si>
  <si>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</si>
  <si>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</si>
  <si>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</si>
  <si>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поселе-ний, муниципальных и городских округов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</si>
  <si>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</si>
  <si>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</si>
  <si>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</si>
  <si>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</si>
  <si>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</si>
  <si>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</si>
  <si>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</si>
  <si>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</si>
  <si>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</si>
  <si>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</si>
  <si>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</si>
  <si>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</si>
  <si>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</si>
  <si>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</si>
  <si>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</si>
  <si>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</si>
  <si>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</si>
  <si>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</si>
  <si>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</si>
  <si>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</si>
  <si>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</si>
  <si>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</si>
  <si>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</si>
  <si>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</si>
  <si>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</si>
  <si>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</si>
  <si>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</si>
  <si>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</si>
  <si>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</si>
  <si>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</si>
  <si>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</si>
  <si>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</si>
  <si>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</si>
  <si>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</si>
  <si>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</si>
  <si>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</si>
  <si>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</si>
  <si>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</si>
  <si>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</si>
  <si>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</si>
  <si>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</si>
  <si>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</si>
  <si>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</si>
  <si>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</si>
  <si>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</si>
  <si>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</si>
  <si>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</si>
  <si>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</si>
  <si>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</si>
  <si>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</si>
  <si>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</si>
  <si>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</si>
  <si>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</si>
  <si>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</si>
  <si>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</si>
  <si>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</si>
  <si>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</si>
  <si>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</si>
  <si>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</si>
  <si>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</si>
  <si>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</si>
  <si>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</si>
  <si>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</si>
  <si>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</si>
  <si>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</si>
  <si>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</si>
  <si>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</si>
  <si>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</si>
  <si>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</si>
  <si>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</si>
  <si>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</si>
  <si>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</si>
  <si>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</si>
  <si>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</si>
  <si>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</si>
  <si>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</si>
  <si>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</si>
  <si>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</si>
  <si>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</si>
  <si>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</si>
  <si>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</si>
  <si>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</si>
  <si>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</si>
  <si>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</si>
  <si>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</si>
  <si>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</si>
  <si>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</si>
  <si>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</si>
  <si>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</si>
  <si>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</si>
  <si>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</si>
  <si>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</si>
  <si>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</si>
  <si>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</si>
  <si>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</si>
  <si>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</si>
  <si>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Софинансирование расходов по оснащению Киселевского сельского Дома культуры</t>
  </si>
  <si>
    <t xml:space="preserve">951 0801 0610020450 000 </t>
  </si>
  <si>
    <t xml:space="preserve">951 0801 0610020450 600 </t>
  </si>
  <si>
    <t xml:space="preserve">951 0801 0610020450 610 </t>
  </si>
  <si>
    <t>Субсидии бюджетным учреждениям на иные цели</t>
  </si>
  <si>
    <t xml:space="preserve">951 0801 0610020450 612 </t>
  </si>
  <si>
    <t>Расходы на строительство и реконструкцию объектов культуры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</si>
  <si>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</si>
  <si>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</si>
  <si>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</si>
  <si>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</si>
  <si>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</si>
  <si>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</si>
  <si>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</si>
  <si>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</si>
  <si>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</si>
  <si>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</si>
  <si>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</si>
  <si>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</si>
  <si>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</si>
  <si>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</si>
  <si>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</si>
  <si>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</si>
  <si>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</si>
  <si>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</si>
  <si>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</si>
  <si>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</si>
  <si>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</si>
  <si>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</si>
  <si>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</si>
  <si>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</si>
  <si>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</si>
  <si>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</si>
  <si>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</si>
  <si>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</si>
  <si>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</si>
  <si>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</si>
  <si>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</si>
  <si>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</si>
  <si>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</si>
  <si>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</si>
  <si>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</si>
  <si>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</si>
  <si>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</si>
  <si>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</si>
  <si>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</si>
  <si>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</si>
  <si>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</si>
  <si>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</si>
  <si>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</si>
  <si>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</si>
  <si>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</si>
  <si>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</si>
  <si>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</si>
  <si>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</si>
  <si>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</si>
  <si>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</si>
  <si>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</si>
  <si>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</si>
  <si>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</si>
  <si>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</si>
  <si>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</si>
  <si>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</si>
  <si>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</si>
  <si>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</si>
  <si>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</si>
  <si>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</si>
  <si>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</si>
  <si>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</si>
  <si>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</si>
  <si>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</si>
  <si>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</si>
  <si>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</si>
  <si>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</si>
  <si>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</si>
  <si>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</si>
  <si>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</si>
  <si>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</si>
  <si>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</si>
  <si>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 xml:space="preserve"> на 1 июля 2023 г.</t>
  </si>
  <si>
    <r>
      <t>Периодичность:</t>
    </r>
    <r>
      <rPr>
        <u/>
        <sz val="8"/>
        <rFont val="Arial Cyr"/>
        <charset val="204"/>
      </rPr>
      <t xml:space="preserve"> квартальная</t>
    </r>
  </si>
  <si>
    <t>МО Киселевское сельское поселение Красносулинского района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</si>
  <si>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</si>
  <si>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</si>
  <si>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</si>
  <si>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</si>
  <si>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</si>
  <si>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</si>
  <si>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</si>
  <si>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</si>
  <si>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Х</t>
  </si>
  <si>
    <t>520</t>
  </si>
  <si>
    <t>_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</si>
  <si>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</si>
  <si>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</si>
  <si>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</si>
  <si>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</si>
  <si>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</si>
  <si>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</si>
  <si>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</si>
  <si>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</si>
  <si>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</si>
  <si>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</si>
  <si>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710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</si>
  <si>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</si>
  <si>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</si>
  <si>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</si>
  <si>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</si>
  <si>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</si>
  <si>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</si>
  <si>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</si>
  <si>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</si>
  <si>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бюджетов,всего</t>
  </si>
  <si>
    <t>720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</si>
  <si>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</si>
  <si>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</si>
  <si>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</si>
  <si>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</si>
  <si>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</si>
  <si>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</si>
  <si>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</si>
  <si>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</si>
  <si>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</si>
  <si>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</si>
  <si>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</si>
  <si>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</si>
  <si>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</si>
  <si>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</si>
  <si>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</si>
  <si>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</si>
  <si>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</si>
  <si>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</si>
  <si>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>12</t>
  </si>
  <si>
    <t>23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</si>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</sst>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u/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"/>
      <family val="2"/>
      <charset val="204"/>
    </font>
    <font>
      <sz val="12"/>
      <name val="Arial Cyr"/>
    </font>
    <font>
      <b/>
      <sz val="12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6" xfId="0" applyFont="1" applyBorder="1"/>
    <xf numFmtId="0" fontId="7" fillId="0" borderId="0" xfId="1" applyFont="1"/>
    <xf numFmtId="0" fontId="8" fillId="0" borderId="0" xfId="1" applyFont="1" applyAlignment="1">
      <alignment horizontal="right"/>
    </xf>
    <xf numFmtId="0" fontId="9" fillId="0" borderId="5" xfId="1" applyFont="1" applyBorder="1" applyAlignment="1">
      <alignment horizontal="center" vertical="center"/>
    </xf>
    <xf numFmtId="0" fontId="10" fillId="0" borderId="0" xfId="1" applyFont="1"/>
    <xf numFmtId="0" fontId="7" fillId="0" borderId="0" xfId="1" applyFont="1" applyAlignment="1">
      <alignment vertical="top"/>
    </xf>
    <xf numFmtId="0" fontId="5" fillId="0" borderId="59" xfId="1" applyFont="1" applyBorder="1"/>
    <xf numFmtId="0" fontId="5" fillId="0" borderId="60" xfId="1" applyFont="1" applyBorder="1"/>
    <xf numFmtId="0" fontId="8" fillId="0" borderId="0" xfId="1" applyFont="1"/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12" fillId="0" borderId="0" xfId="1" applyFont="1"/>
    <xf numFmtId="0" fontId="5" fillId="0" borderId="0" xfId="1" applyFont="1" applyAlignment="1">
      <alignment vertical="top"/>
    </xf>
    <xf numFmtId="49" fontId="3" fillId="0" borderId="21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left" wrapText="1"/>
    </xf>
    <xf numFmtId="165" fontId="3" fillId="0" borderId="31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49" fontId="13" fillId="0" borderId="27" xfId="0" applyNumberFormat="1" applyFont="1" applyBorder="1" applyAlignment="1">
      <alignment horizontal="center" wrapText="1"/>
    </xf>
    <xf numFmtId="49" fontId="13" fillId="0" borderId="28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9" fontId="14" fillId="0" borderId="37" xfId="0" applyNumberFormat="1" applyFont="1" applyBorder="1" applyAlignment="1">
      <alignment horizontal="center" wrapText="1"/>
    </xf>
    <xf numFmtId="49" fontId="14" fillId="0" borderId="32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13" fillId="0" borderId="27" xfId="0" applyFont="1" applyBorder="1"/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right"/>
    </xf>
    <xf numFmtId="0" fontId="13" fillId="0" borderId="29" xfId="0" applyFont="1" applyBorder="1"/>
    <xf numFmtId="0" fontId="13" fillId="0" borderId="30" xfId="0" applyFont="1" applyBorder="1"/>
    <xf numFmtId="49" fontId="13" fillId="0" borderId="25" xfId="0" applyNumberFormat="1" applyFont="1" applyBorder="1" applyAlignment="1">
      <alignment horizontal="center" wrapText="1"/>
    </xf>
    <xf numFmtId="4" fontId="13" fillId="0" borderId="23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0" fontId="13" fillId="0" borderId="39" xfId="0" applyFont="1" applyBorder="1"/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right"/>
    </xf>
    <xf numFmtId="49" fontId="13" fillId="0" borderId="40" xfId="0" applyNumberFormat="1" applyFont="1" applyBorder="1" applyAlignment="1">
      <alignment horizontal="center" wrapText="1"/>
    </xf>
    <xf numFmtId="49" fontId="13" fillId="0" borderId="41" xfId="0" applyNumberFormat="1" applyFont="1" applyBorder="1" applyAlignment="1">
      <alignment horizontal="center"/>
    </xf>
    <xf numFmtId="4" fontId="13" fillId="0" borderId="42" xfId="0" applyNumberFormat="1" applyFont="1" applyBorder="1" applyAlignment="1">
      <alignment horizontal="right"/>
    </xf>
    <xf numFmtId="4" fontId="13" fillId="0" borderId="43" xfId="0" applyNumberFormat="1" applyFont="1" applyBorder="1" applyAlignment="1">
      <alignment horizontal="right"/>
    </xf>
    <xf numFmtId="49" fontId="3" fillId="0" borderId="38" xfId="0" applyNumberFormat="1" applyFont="1" applyBorder="1" applyAlignment="1">
      <alignment horizontal="left" wrapText="1"/>
    </xf>
    <xf numFmtId="49" fontId="15" fillId="0" borderId="31" xfId="0" applyNumberFormat="1" applyFont="1" applyBorder="1" applyAlignment="1">
      <alignment horizontal="left" wrapText="1"/>
    </xf>
    <xf numFmtId="0" fontId="3" fillId="0" borderId="26" xfId="0" applyFont="1" applyBorder="1"/>
    <xf numFmtId="165" fontId="3" fillId="0" borderId="2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49" fontId="3" fillId="0" borderId="5" xfId="0" applyNumberFormat="1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 vertical="top"/>
    </xf>
    <xf numFmtId="0" fontId="8" fillId="0" borderId="0" xfId="1" applyFont="1" applyAlignment="1">
      <alignment horizontal="right"/>
    </xf>
    <xf numFmtId="49" fontId="5" fillId="0" borderId="5" xfId="1" applyNumberFormat="1" applyFont="1" applyBorder="1" applyAlignment="1">
      <alignment horizontal="center"/>
    </xf>
    <xf numFmtId="0" fontId="5" fillId="0" borderId="0" xfId="1" applyFont="1"/>
    <xf numFmtId="0" fontId="5" fillId="0" borderId="5" xfId="1" applyFont="1" applyBorder="1" applyAlignment="1">
      <alignment horizontal="center"/>
    </xf>
    <xf numFmtId="49" fontId="5" fillId="0" borderId="5" xfId="1" applyNumberFormat="1" applyFont="1" applyBorder="1" applyAlignment="1">
      <alignment horizontal="left"/>
    </xf>
    <xf numFmtId="0" fontId="5" fillId="0" borderId="65" xfId="1" applyFont="1" applyBorder="1" applyAlignment="1">
      <alignment wrapText="1"/>
    </xf>
    <xf numFmtId="0" fontId="5" fillId="0" borderId="66" xfId="1" applyFont="1" applyBorder="1" applyAlignment="1">
      <alignment wrapText="1"/>
    </xf>
    <xf numFmtId="0" fontId="5" fillId="0" borderId="67" xfId="1" applyFont="1" applyBorder="1" applyAlignment="1">
      <alignment wrapText="1"/>
    </xf>
    <xf numFmtId="49" fontId="5" fillId="0" borderId="63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41" xfId="1" applyNumberFormat="1" applyFont="1" applyBorder="1" applyAlignment="1">
      <alignment horizontal="center"/>
    </xf>
    <xf numFmtId="49" fontId="5" fillId="0" borderId="39" xfId="1" applyNumberFormat="1" applyFont="1" applyBorder="1" applyAlignment="1">
      <alignment horizontal="center"/>
    </xf>
    <xf numFmtId="49" fontId="5" fillId="0" borderId="64" xfId="1" applyNumberFormat="1" applyFont="1" applyBorder="1" applyAlignment="1">
      <alignment horizontal="center"/>
    </xf>
    <xf numFmtId="4" fontId="5" fillId="0" borderId="24" xfId="1" applyNumberFormat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4" fontId="11" fillId="0" borderId="41" xfId="1" applyNumberFormat="1" applyFont="1" applyBorder="1" applyAlignment="1">
      <alignment horizontal="center"/>
    </xf>
    <xf numFmtId="0" fontId="11" fillId="0" borderId="39" xfId="1" applyFont="1" applyBorder="1" applyAlignment="1">
      <alignment horizontal="center"/>
    </xf>
    <xf numFmtId="0" fontId="11" fillId="0" borderId="6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59" xfId="1" applyFont="1" applyBorder="1" applyAlignment="1">
      <alignment wrapText="1"/>
    </xf>
    <xf numFmtId="0" fontId="5" fillId="0" borderId="60" xfId="1" applyFont="1" applyBorder="1" applyAlignment="1">
      <alignment wrapText="1"/>
    </xf>
    <xf numFmtId="0" fontId="5" fillId="0" borderId="61" xfId="1" applyFont="1" applyBorder="1" applyAlignment="1">
      <alignment wrapText="1"/>
    </xf>
    <xf numFmtId="4" fontId="11" fillId="0" borderId="39" xfId="1" applyNumberFormat="1" applyFont="1" applyBorder="1" applyAlignment="1">
      <alignment horizontal="center"/>
    </xf>
    <xf numFmtId="4" fontId="11" fillId="0" borderId="64" xfId="1" applyNumberFormat="1" applyFont="1" applyBorder="1" applyAlignment="1">
      <alignment horizontal="center"/>
    </xf>
    <xf numFmtId="4" fontId="11" fillId="0" borderId="18" xfId="1" applyNumberFormat="1" applyFont="1" applyBorder="1" applyAlignment="1">
      <alignment horizontal="center"/>
    </xf>
    <xf numFmtId="4" fontId="11" fillId="0" borderId="19" xfId="1" applyNumberFormat="1" applyFont="1" applyBorder="1" applyAlignment="1">
      <alignment horizontal="center"/>
    </xf>
    <xf numFmtId="4" fontId="11" fillId="0" borderId="63" xfId="1" applyNumberFormat="1" applyFont="1" applyBorder="1" applyAlignment="1">
      <alignment horizontal="center"/>
    </xf>
    <xf numFmtId="4" fontId="11" fillId="0" borderId="23" xfId="1" applyNumberFormat="1" applyFont="1" applyBorder="1" applyAlignment="1">
      <alignment horizontal="center"/>
    </xf>
    <xf numFmtId="4" fontId="11" fillId="0" borderId="6" xfId="1" applyNumberFormat="1" applyFont="1" applyBorder="1" applyAlignment="1">
      <alignment horizontal="center"/>
    </xf>
    <xf numFmtId="4" fontId="11" fillId="0" borderId="25" xfId="1" applyNumberFormat="1" applyFont="1" applyBorder="1" applyAlignment="1">
      <alignment horizontal="center"/>
    </xf>
    <xf numFmtId="49" fontId="5" fillId="0" borderId="18" xfId="1" applyNumberFormat="1" applyFont="1" applyBorder="1" applyAlignment="1">
      <alignment horizontal="center"/>
    </xf>
    <xf numFmtId="49" fontId="5" fillId="0" borderId="19" xfId="1" applyNumberFormat="1" applyFont="1" applyBorder="1" applyAlignment="1">
      <alignment horizontal="center"/>
    </xf>
    <xf numFmtId="49" fontId="5" fillId="0" borderId="25" xfId="1" applyNumberFormat="1" applyFont="1" applyBorder="1" applyAlignment="1">
      <alignment horizontal="center"/>
    </xf>
    <xf numFmtId="49" fontId="5" fillId="0" borderId="24" xfId="1" applyNumberFormat="1" applyFont="1" applyBorder="1" applyAlignment="1">
      <alignment horizontal="center"/>
    </xf>
    <xf numFmtId="49" fontId="5" fillId="0" borderId="23" xfId="1" applyNumberFormat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4" fontId="5" fillId="0" borderId="23" xfId="1" applyNumberFormat="1" applyFont="1" applyBorder="1" applyAlignment="1">
      <alignment horizontal="center"/>
    </xf>
    <xf numFmtId="4" fontId="5" fillId="0" borderId="6" xfId="1" applyNumberFormat="1" applyFont="1" applyBorder="1" applyAlignment="1">
      <alignment horizontal="center"/>
    </xf>
    <xf numFmtId="4" fontId="5" fillId="0" borderId="25" xfId="1" applyNumberFormat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6" fillId="0" borderId="60" xfId="1" applyBorder="1" applyAlignment="1">
      <alignment wrapText="1"/>
    </xf>
    <xf numFmtId="0" fontId="6" fillId="0" borderId="61" xfId="1" applyBorder="1" applyAlignment="1">
      <alignment wrapText="1"/>
    </xf>
    <xf numFmtId="0" fontId="11" fillId="0" borderId="6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4" fontId="6" fillId="0" borderId="24" xfId="1" applyNumberFormat="1" applyBorder="1" applyAlignment="1">
      <alignment horizontal="center"/>
    </xf>
    <xf numFmtId="0" fontId="5" fillId="0" borderId="59" xfId="1" applyFont="1" applyBorder="1"/>
    <xf numFmtId="0" fontId="5" fillId="0" borderId="60" xfId="1" applyFont="1" applyBorder="1"/>
    <xf numFmtId="0" fontId="5" fillId="0" borderId="61" xfId="1" applyFont="1" applyBorder="1"/>
    <xf numFmtId="0" fontId="5" fillId="0" borderId="6" xfId="1" applyFont="1" applyBorder="1" applyAlignment="1">
      <alignment horizontal="center"/>
    </xf>
    <xf numFmtId="0" fontId="5" fillId="0" borderId="62" xfId="1" applyFont="1" applyBorder="1" applyAlignment="1">
      <alignment horizontal="center"/>
    </xf>
    <xf numFmtId="0" fontId="5" fillId="0" borderId="50" xfId="1" applyFont="1" applyBorder="1" applyAlignment="1">
      <alignment horizontal="left" vertical="center" wrapText="1" indent="2"/>
    </xf>
    <xf numFmtId="0" fontId="5" fillId="0" borderId="51" xfId="1" applyFont="1" applyBorder="1" applyAlignment="1">
      <alignment horizontal="left" vertical="center" wrapText="1" indent="2"/>
    </xf>
    <xf numFmtId="0" fontId="5" fillId="0" borderId="52" xfId="1" applyFont="1" applyBorder="1" applyAlignment="1">
      <alignment horizontal="left" vertical="center" wrapText="1" indent="2"/>
    </xf>
    <xf numFmtId="49" fontId="5" fillId="0" borderId="33" xfId="1" applyNumberFormat="1" applyFont="1" applyBorder="1" applyAlignment="1">
      <alignment horizontal="center"/>
    </xf>
    <xf numFmtId="49" fontId="5" fillId="0" borderId="44" xfId="1" applyNumberFormat="1" applyFont="1" applyBorder="1" applyAlignment="1">
      <alignment horizontal="center"/>
    </xf>
    <xf numFmtId="49" fontId="5" fillId="0" borderId="37" xfId="1" applyNumberFormat="1" applyFont="1" applyBorder="1" applyAlignment="1">
      <alignment horizontal="center"/>
    </xf>
    <xf numFmtId="49" fontId="5" fillId="0" borderId="28" xfId="1" applyNumberFormat="1" applyFont="1" applyBorder="1" applyAlignment="1">
      <alignment horizontal="center"/>
    </xf>
    <xf numFmtId="49" fontId="5" fillId="0" borderId="32" xfId="1" applyNumberFormat="1" applyFont="1" applyBorder="1" applyAlignment="1">
      <alignment horizontal="center"/>
    </xf>
    <xf numFmtId="0" fontId="5" fillId="0" borderId="28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0" borderId="53" xfId="1" applyFont="1" applyBorder="1"/>
    <xf numFmtId="0" fontId="5" fillId="0" borderId="54" xfId="1" applyFont="1" applyBorder="1"/>
    <xf numFmtId="0" fontId="5" fillId="0" borderId="55" xfId="1" applyFont="1" applyBorder="1"/>
    <xf numFmtId="0" fontId="5" fillId="0" borderId="59" xfId="1" applyFont="1" applyBorder="1" applyAlignment="1">
      <alignment vertical="center" wrapText="1"/>
    </xf>
    <xf numFmtId="0" fontId="5" fillId="0" borderId="60" xfId="1" applyFont="1" applyBorder="1" applyAlignment="1">
      <alignment vertical="center" wrapText="1"/>
    </xf>
    <xf numFmtId="0" fontId="5" fillId="0" borderId="61" xfId="1" applyFont="1" applyBorder="1" applyAlignment="1">
      <alignment vertical="center" wrapText="1"/>
    </xf>
    <xf numFmtId="0" fontId="5" fillId="0" borderId="2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5" fillId="0" borderId="36" xfId="1" applyFont="1" applyBorder="1" applyAlignment="1">
      <alignment horizontal="left" vertical="center" wrapText="1" indent="2"/>
    </xf>
    <xf numFmtId="0" fontId="5" fillId="0" borderId="0" xfId="1" applyFont="1" applyAlignment="1">
      <alignment horizontal="left" vertical="center" wrapText="1" indent="2"/>
    </xf>
    <xf numFmtId="0" fontId="5" fillId="0" borderId="56" xfId="1" applyFont="1" applyBorder="1" applyAlignment="1">
      <alignment horizontal="left" vertical="center" wrapText="1" indent="2"/>
    </xf>
    <xf numFmtId="49" fontId="5" fillId="0" borderId="36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56" xfId="1" applyNumberFormat="1" applyFont="1" applyBorder="1" applyAlignment="1">
      <alignment horizontal="center"/>
    </xf>
    <xf numFmtId="0" fontId="6" fillId="0" borderId="33" xfId="1" applyBorder="1"/>
    <xf numFmtId="0" fontId="6" fillId="0" borderId="44" xfId="1" applyBorder="1"/>
    <xf numFmtId="0" fontId="6" fillId="0" borderId="32" xfId="1" applyBorder="1"/>
    <xf numFmtId="0" fontId="6" fillId="0" borderId="5" xfId="1" applyBorder="1"/>
    <xf numFmtId="0" fontId="6" fillId="0" borderId="37" xfId="1" applyBorder="1"/>
    <xf numFmtId="0" fontId="5" fillId="0" borderId="53" xfId="1" applyFont="1" applyBorder="1" applyAlignment="1">
      <alignment vertical="center" wrapText="1"/>
    </xf>
    <xf numFmtId="0" fontId="5" fillId="0" borderId="54" xfId="1" applyFont="1" applyBorder="1" applyAlignment="1">
      <alignment vertical="center" wrapText="1"/>
    </xf>
    <xf numFmtId="0" fontId="5" fillId="0" borderId="55" xfId="1" applyFont="1" applyBorder="1" applyAlignment="1">
      <alignment vertical="center" wrapText="1"/>
    </xf>
    <xf numFmtId="0" fontId="5" fillId="0" borderId="45" xfId="1" applyFont="1" applyBorder="1" applyAlignment="1">
      <alignment vertical="center" wrapText="1"/>
    </xf>
    <xf numFmtId="0" fontId="5" fillId="0" borderId="46" xfId="1" applyFont="1" applyBorder="1" applyAlignment="1">
      <alignment vertical="center" wrapText="1"/>
    </xf>
    <xf numFmtId="0" fontId="5" fillId="0" borderId="47" xfId="1" applyFont="1" applyBorder="1" applyAlignment="1">
      <alignment vertical="center" wrapText="1"/>
    </xf>
    <xf numFmtId="49" fontId="5" fillId="0" borderId="48" xfId="1" applyNumberFormat="1" applyFont="1" applyBorder="1" applyAlignment="1">
      <alignment horizontal="center"/>
    </xf>
    <xf numFmtId="49" fontId="5" fillId="0" borderId="49" xfId="1" applyNumberFormat="1" applyFont="1" applyBorder="1" applyAlignment="1">
      <alignment horizontal="center"/>
    </xf>
    <xf numFmtId="0" fontId="8" fillId="0" borderId="24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top"/>
    </xf>
    <xf numFmtId="0" fontId="8" fillId="0" borderId="29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top" wrapText="1"/>
    </xf>
    <xf numFmtId="0" fontId="8" fillId="0" borderId="25" xfId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 xr:uid="{F7E2E5C9-2B6B-449C-9259-536A1E2F24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showGridLines="0" workbookViewId="0">
      <selection activeCell="E1" sqref="E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0"/>
      <c r="B1" s="90"/>
      <c r="C1" s="90"/>
      <c r="D1" s="90"/>
      <c r="E1" s="2"/>
      <c r="F1" s="2"/>
    </row>
    <row r="2" spans="1:6" ht="16.95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219" t="s">
        <v>434</v>
      </c>
      <c r="B4" s="219"/>
      <c r="C4" s="219"/>
      <c r="D4" s="219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15</v>
      </c>
    </row>
    <row r="6" spans="1:6" ht="13.2" x14ac:dyDescent="0.25">
      <c r="A6" s="11" t="s">
        <v>7</v>
      </c>
      <c r="B6" s="217" t="s">
        <v>13</v>
      </c>
      <c r="C6" s="91"/>
      <c r="D6" s="91"/>
      <c r="E6" s="3" t="s">
        <v>8</v>
      </c>
      <c r="F6" s="10" t="s">
        <v>16</v>
      </c>
    </row>
    <row r="7" spans="1:6" ht="13.2" x14ac:dyDescent="0.25">
      <c r="A7" s="11" t="s">
        <v>9</v>
      </c>
      <c r="B7" s="218" t="s">
        <v>436</v>
      </c>
      <c r="C7" s="218"/>
      <c r="D7" s="218"/>
      <c r="E7" s="3" t="s">
        <v>10</v>
      </c>
      <c r="F7" s="12" t="s">
        <v>17</v>
      </c>
    </row>
    <row r="8" spans="1:6" ht="13.2" x14ac:dyDescent="0.25">
      <c r="A8" s="11" t="s">
        <v>435</v>
      </c>
      <c r="B8" s="11"/>
      <c r="C8" s="11"/>
      <c r="D8" s="13"/>
      <c r="E8" s="3"/>
      <c r="F8" s="14"/>
    </row>
    <row r="9" spans="1:6" ht="13.2" x14ac:dyDescent="0.25">
      <c r="A9" s="11" t="s">
        <v>14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0" t="s">
        <v>18</v>
      </c>
      <c r="B10" s="90"/>
      <c r="C10" s="90"/>
      <c r="D10" s="90"/>
      <c r="E10" s="1"/>
      <c r="F10" s="17"/>
    </row>
    <row r="11" spans="1:6" ht="4.2" customHeight="1" x14ac:dyDescent="0.25">
      <c r="A11" s="98" t="s">
        <v>19</v>
      </c>
      <c r="B11" s="92" t="s">
        <v>20</v>
      </c>
      <c r="C11" s="92" t="s">
        <v>21</v>
      </c>
      <c r="D11" s="95" t="s">
        <v>22</v>
      </c>
      <c r="E11" s="95" t="s">
        <v>23</v>
      </c>
      <c r="F11" s="101" t="s">
        <v>24</v>
      </c>
    </row>
    <row r="12" spans="1:6" ht="3.6" customHeight="1" x14ac:dyDescent="0.25">
      <c r="A12" s="99"/>
      <c r="B12" s="93"/>
      <c r="C12" s="93"/>
      <c r="D12" s="96"/>
      <c r="E12" s="96"/>
      <c r="F12" s="102"/>
    </row>
    <row r="13" spans="1:6" ht="3" customHeight="1" x14ac:dyDescent="0.25">
      <c r="A13" s="99"/>
      <c r="B13" s="93"/>
      <c r="C13" s="93"/>
      <c r="D13" s="96"/>
      <c r="E13" s="96"/>
      <c r="F13" s="102"/>
    </row>
    <row r="14" spans="1:6" ht="3" customHeight="1" x14ac:dyDescent="0.25">
      <c r="A14" s="99"/>
      <c r="B14" s="93"/>
      <c r="C14" s="93"/>
      <c r="D14" s="96"/>
      <c r="E14" s="96"/>
      <c r="F14" s="102"/>
    </row>
    <row r="15" spans="1:6" ht="3" customHeight="1" x14ac:dyDescent="0.25">
      <c r="A15" s="99"/>
      <c r="B15" s="93"/>
      <c r="C15" s="93"/>
      <c r="D15" s="96"/>
      <c r="E15" s="96"/>
      <c r="F15" s="102"/>
    </row>
    <row r="16" spans="1:6" ht="3" customHeight="1" x14ac:dyDescent="0.25">
      <c r="A16" s="99"/>
      <c r="B16" s="93"/>
      <c r="C16" s="93"/>
      <c r="D16" s="96"/>
      <c r="E16" s="96"/>
      <c r="F16" s="102"/>
    </row>
    <row r="17" spans="1:6" ht="23.4" customHeight="1" x14ac:dyDescent="0.25">
      <c r="A17" s="100"/>
      <c r="B17" s="94"/>
      <c r="C17" s="94"/>
      <c r="D17" s="97"/>
      <c r="E17" s="97"/>
      <c r="F17" s="103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22.8" customHeight="1" x14ac:dyDescent="0.25">
      <c r="A19" s="50" t="s">
        <v>28</v>
      </c>
      <c r="B19" s="54" t="s">
        <v>29</v>
      </c>
      <c r="C19" s="55" t="s">
        <v>30</v>
      </c>
      <c r="D19" s="56">
        <v>164152900</v>
      </c>
      <c r="E19" s="57">
        <f>73264303.68-1124642.22+(-4276.98)</f>
        <v>72135384.480000004</v>
      </c>
      <c r="F19" s="56">
        <f>IF(OR(D19="-",IF(E19="-",0,E19)&gt;=IF(D19="-",0,D19)),"-",IF(D19="-",0,D19)-IF(E19="-",0,E19))</f>
        <v>92017515.519999996</v>
      </c>
    </row>
    <row r="20" spans="1:6" ht="22.8" customHeight="1" x14ac:dyDescent="0.25">
      <c r="A20" s="51" t="s">
        <v>31</v>
      </c>
      <c r="B20" s="58"/>
      <c r="C20" s="59"/>
      <c r="D20" s="60"/>
      <c r="E20" s="60"/>
      <c r="F20" s="61"/>
    </row>
    <row r="21" spans="1:6" ht="22.8" customHeight="1" x14ac:dyDescent="0.25">
      <c r="A21" s="52" t="s">
        <v>32</v>
      </c>
      <c r="B21" s="62" t="s">
        <v>29</v>
      </c>
      <c r="C21" s="63" t="s">
        <v>33</v>
      </c>
      <c r="D21" s="64">
        <v>40855400</v>
      </c>
      <c r="E21" s="64">
        <v>18286715.34</v>
      </c>
      <c r="F21" s="65">
        <f t="shared" ref="F21:F52" si="0">IF(OR(D21="-",IF(E21="-",0,E21)&gt;=IF(D21="-",0,D21)),"-",IF(D21="-",0,D21)-IF(E21="-",0,E21))</f>
        <v>22568684.66</v>
      </c>
    </row>
    <row r="22" spans="1:6" ht="22.8" customHeight="1" x14ac:dyDescent="0.25">
      <c r="A22" s="52" t="s">
        <v>34</v>
      </c>
      <c r="B22" s="62" t="s">
        <v>29</v>
      </c>
      <c r="C22" s="63" t="s">
        <v>35</v>
      </c>
      <c r="D22" s="64">
        <v>19213500</v>
      </c>
      <c r="E22" s="64">
        <v>7587691.7000000002</v>
      </c>
      <c r="F22" s="65">
        <f t="shared" si="0"/>
        <v>11625808.300000001</v>
      </c>
    </row>
    <row r="23" spans="1:6" ht="22.8" customHeight="1" x14ac:dyDescent="0.25">
      <c r="A23" s="52" t="s">
        <v>36</v>
      </c>
      <c r="B23" s="62" t="s">
        <v>29</v>
      </c>
      <c r="C23" s="63" t="s">
        <v>37</v>
      </c>
      <c r="D23" s="64">
        <v>19213500</v>
      </c>
      <c r="E23" s="64">
        <v>7587691.7000000002</v>
      </c>
      <c r="F23" s="65">
        <f t="shared" si="0"/>
        <v>11625808.300000001</v>
      </c>
    </row>
    <row r="24" spans="1:6" ht="91.8" customHeight="1" x14ac:dyDescent="0.25">
      <c r="A24" s="53" t="s">
        <v>38</v>
      </c>
      <c r="B24" s="62" t="s">
        <v>29</v>
      </c>
      <c r="C24" s="63" t="s">
        <v>39</v>
      </c>
      <c r="D24" s="64">
        <v>19213500</v>
      </c>
      <c r="E24" s="64">
        <v>7504018.6399999997</v>
      </c>
      <c r="F24" s="65">
        <f t="shared" si="0"/>
        <v>11709481.359999999</v>
      </c>
    </row>
    <row r="25" spans="1:6" ht="133.80000000000001" customHeight="1" x14ac:dyDescent="0.25">
      <c r="A25" s="53" t="s">
        <v>40</v>
      </c>
      <c r="B25" s="62" t="s">
        <v>29</v>
      </c>
      <c r="C25" s="63" t="s">
        <v>41</v>
      </c>
      <c r="D25" s="64" t="s">
        <v>42</v>
      </c>
      <c r="E25" s="64">
        <v>7504886.8700000001</v>
      </c>
      <c r="F25" s="65" t="str">
        <f t="shared" si="0"/>
        <v>-</v>
      </c>
    </row>
    <row r="26" spans="1:6" ht="141" customHeight="1" x14ac:dyDescent="0.25">
      <c r="A26" s="53" t="s">
        <v>43</v>
      </c>
      <c r="B26" s="62" t="s">
        <v>29</v>
      </c>
      <c r="C26" s="63" t="s">
        <v>44</v>
      </c>
      <c r="D26" s="64" t="s">
        <v>42</v>
      </c>
      <c r="E26" s="64">
        <v>-868.23</v>
      </c>
      <c r="F26" s="65" t="str">
        <f t="shared" si="0"/>
        <v>-</v>
      </c>
    </row>
    <row r="27" spans="1:6" ht="145.80000000000001" customHeight="1" x14ac:dyDescent="0.25">
      <c r="A27" s="53" t="s">
        <v>45</v>
      </c>
      <c r="B27" s="62" t="s">
        <v>29</v>
      </c>
      <c r="C27" s="63" t="s">
        <v>46</v>
      </c>
      <c r="D27" s="64" t="s">
        <v>42</v>
      </c>
      <c r="E27" s="64">
        <v>58617.36</v>
      </c>
      <c r="F27" s="65" t="str">
        <f t="shared" si="0"/>
        <v>-</v>
      </c>
    </row>
    <row r="28" spans="1:6" ht="182.4" customHeight="1" x14ac:dyDescent="0.25">
      <c r="A28" s="53" t="s">
        <v>47</v>
      </c>
      <c r="B28" s="62" t="s">
        <v>29</v>
      </c>
      <c r="C28" s="63" t="s">
        <v>48</v>
      </c>
      <c r="D28" s="64" t="s">
        <v>42</v>
      </c>
      <c r="E28" s="64">
        <v>58617.36</v>
      </c>
      <c r="F28" s="65" t="str">
        <f t="shared" si="0"/>
        <v>-</v>
      </c>
    </row>
    <row r="29" spans="1:6" ht="70.8" customHeight="1" x14ac:dyDescent="0.25">
      <c r="A29" s="52" t="s">
        <v>49</v>
      </c>
      <c r="B29" s="62" t="s">
        <v>29</v>
      </c>
      <c r="C29" s="63" t="s">
        <v>50</v>
      </c>
      <c r="D29" s="64" t="s">
        <v>42</v>
      </c>
      <c r="E29" s="64">
        <v>1.56</v>
      </c>
      <c r="F29" s="65" t="str">
        <f t="shared" si="0"/>
        <v>-</v>
      </c>
    </row>
    <row r="30" spans="1:6" ht="115.2" customHeight="1" x14ac:dyDescent="0.25">
      <c r="A30" s="52" t="s">
        <v>51</v>
      </c>
      <c r="B30" s="62" t="s">
        <v>29</v>
      </c>
      <c r="C30" s="63" t="s">
        <v>52</v>
      </c>
      <c r="D30" s="64" t="s">
        <v>42</v>
      </c>
      <c r="E30" s="64">
        <v>1.56</v>
      </c>
      <c r="F30" s="65" t="str">
        <f t="shared" si="0"/>
        <v>-</v>
      </c>
    </row>
    <row r="31" spans="1:6" ht="126.6" customHeight="1" x14ac:dyDescent="0.25">
      <c r="A31" s="53" t="s">
        <v>53</v>
      </c>
      <c r="B31" s="62" t="s">
        <v>29</v>
      </c>
      <c r="C31" s="63" t="s">
        <v>54</v>
      </c>
      <c r="D31" s="64" t="s">
        <v>42</v>
      </c>
      <c r="E31" s="64">
        <v>25054.14</v>
      </c>
      <c r="F31" s="65" t="str">
        <f t="shared" si="0"/>
        <v>-</v>
      </c>
    </row>
    <row r="32" spans="1:6" ht="166.8" customHeight="1" x14ac:dyDescent="0.25">
      <c r="A32" s="53" t="s">
        <v>55</v>
      </c>
      <c r="B32" s="62" t="s">
        <v>29</v>
      </c>
      <c r="C32" s="63" t="s">
        <v>56</v>
      </c>
      <c r="D32" s="64" t="s">
        <v>42</v>
      </c>
      <c r="E32" s="64">
        <v>25054.14</v>
      </c>
      <c r="F32" s="65" t="str">
        <f t="shared" si="0"/>
        <v>-</v>
      </c>
    </row>
    <row r="33" spans="1:6" ht="25.2" customHeight="1" x14ac:dyDescent="0.25">
      <c r="A33" s="52" t="s">
        <v>57</v>
      </c>
      <c r="B33" s="62" t="s">
        <v>29</v>
      </c>
      <c r="C33" s="63" t="s">
        <v>58</v>
      </c>
      <c r="D33" s="64">
        <v>2500000</v>
      </c>
      <c r="E33" s="64">
        <v>1239405.42</v>
      </c>
      <c r="F33" s="65">
        <f t="shared" si="0"/>
        <v>1260594.58</v>
      </c>
    </row>
    <row r="34" spans="1:6" ht="25.2" customHeight="1" x14ac:dyDescent="0.25">
      <c r="A34" s="52" t="s">
        <v>59</v>
      </c>
      <c r="B34" s="62" t="s">
        <v>29</v>
      </c>
      <c r="C34" s="63" t="s">
        <v>60</v>
      </c>
      <c r="D34" s="64">
        <v>2500000</v>
      </c>
      <c r="E34" s="64">
        <v>1239405.42</v>
      </c>
      <c r="F34" s="65">
        <f t="shared" si="0"/>
        <v>1260594.58</v>
      </c>
    </row>
    <row r="35" spans="1:6" ht="25.2" customHeight="1" x14ac:dyDescent="0.25">
      <c r="A35" s="52" t="s">
        <v>59</v>
      </c>
      <c r="B35" s="62" t="s">
        <v>29</v>
      </c>
      <c r="C35" s="63" t="s">
        <v>61</v>
      </c>
      <c r="D35" s="64">
        <v>2500000</v>
      </c>
      <c r="E35" s="64">
        <v>1239405.42</v>
      </c>
      <c r="F35" s="65">
        <f t="shared" si="0"/>
        <v>1260594.58</v>
      </c>
    </row>
    <row r="36" spans="1:6" ht="60" customHeight="1" x14ac:dyDescent="0.25">
      <c r="A36" s="52" t="s">
        <v>62</v>
      </c>
      <c r="B36" s="62" t="s">
        <v>29</v>
      </c>
      <c r="C36" s="63" t="s">
        <v>63</v>
      </c>
      <c r="D36" s="64" t="s">
        <v>42</v>
      </c>
      <c r="E36" s="64">
        <v>1239117.8600000001</v>
      </c>
      <c r="F36" s="65" t="str">
        <f t="shared" si="0"/>
        <v>-</v>
      </c>
    </row>
    <row r="37" spans="1:6" ht="60" customHeight="1" x14ac:dyDescent="0.25">
      <c r="A37" s="52" t="s">
        <v>64</v>
      </c>
      <c r="B37" s="62" t="s">
        <v>29</v>
      </c>
      <c r="C37" s="63" t="s">
        <v>65</v>
      </c>
      <c r="D37" s="64" t="s">
        <v>42</v>
      </c>
      <c r="E37" s="64">
        <v>287.56</v>
      </c>
      <c r="F37" s="65" t="str">
        <f t="shared" si="0"/>
        <v>-</v>
      </c>
    </row>
    <row r="38" spans="1:6" ht="25.2" customHeight="1" x14ac:dyDescent="0.25">
      <c r="A38" s="52" t="s">
        <v>66</v>
      </c>
      <c r="B38" s="62" t="s">
        <v>29</v>
      </c>
      <c r="C38" s="63" t="s">
        <v>67</v>
      </c>
      <c r="D38" s="64">
        <v>19131500</v>
      </c>
      <c r="E38" s="64">
        <v>9420215.9800000004</v>
      </c>
      <c r="F38" s="65">
        <f t="shared" si="0"/>
        <v>9711284.0199999996</v>
      </c>
    </row>
    <row r="39" spans="1:6" ht="25.2" customHeight="1" x14ac:dyDescent="0.25">
      <c r="A39" s="52" t="s">
        <v>68</v>
      </c>
      <c r="B39" s="62" t="s">
        <v>29</v>
      </c>
      <c r="C39" s="63" t="s">
        <v>69</v>
      </c>
      <c r="D39" s="64">
        <v>146000</v>
      </c>
      <c r="E39" s="64">
        <v>-7224.05</v>
      </c>
      <c r="F39" s="65">
        <f t="shared" si="0"/>
        <v>153224.04999999999</v>
      </c>
    </row>
    <row r="40" spans="1:6" ht="64.8" customHeight="1" x14ac:dyDescent="0.25">
      <c r="A40" s="52" t="s">
        <v>70</v>
      </c>
      <c r="B40" s="62" t="s">
        <v>29</v>
      </c>
      <c r="C40" s="63" t="s">
        <v>71</v>
      </c>
      <c r="D40" s="64">
        <v>146000</v>
      </c>
      <c r="E40" s="64">
        <v>-7224.05</v>
      </c>
      <c r="F40" s="65">
        <f t="shared" si="0"/>
        <v>153224.04999999999</v>
      </c>
    </row>
    <row r="41" spans="1:6" ht="105" customHeight="1" x14ac:dyDescent="0.25">
      <c r="A41" s="52" t="s">
        <v>72</v>
      </c>
      <c r="B41" s="62" t="s">
        <v>29</v>
      </c>
      <c r="C41" s="63" t="s">
        <v>73</v>
      </c>
      <c r="D41" s="64" t="s">
        <v>42</v>
      </c>
      <c r="E41" s="64">
        <v>-7224.05</v>
      </c>
      <c r="F41" s="65" t="str">
        <f t="shared" si="0"/>
        <v>-</v>
      </c>
    </row>
    <row r="42" spans="1:6" ht="30" customHeight="1" x14ac:dyDescent="0.25">
      <c r="A42" s="52" t="s">
        <v>74</v>
      </c>
      <c r="B42" s="62" t="s">
        <v>29</v>
      </c>
      <c r="C42" s="63" t="s">
        <v>75</v>
      </c>
      <c r="D42" s="64">
        <v>18985500</v>
      </c>
      <c r="E42" s="64">
        <v>9427440.0299999993</v>
      </c>
      <c r="F42" s="65">
        <f t="shared" si="0"/>
        <v>9558059.9700000007</v>
      </c>
    </row>
    <row r="43" spans="1:6" ht="30" customHeight="1" x14ac:dyDescent="0.25">
      <c r="A43" s="52" t="s">
        <v>76</v>
      </c>
      <c r="B43" s="62" t="s">
        <v>29</v>
      </c>
      <c r="C43" s="63" t="s">
        <v>77</v>
      </c>
      <c r="D43" s="64">
        <v>16145500</v>
      </c>
      <c r="E43" s="64">
        <v>9424211.8599999994</v>
      </c>
      <c r="F43" s="65">
        <f t="shared" si="0"/>
        <v>6721288.1400000006</v>
      </c>
    </row>
    <row r="44" spans="1:6" ht="46.8" customHeight="1" x14ac:dyDescent="0.25">
      <c r="A44" s="52" t="s">
        <v>78</v>
      </c>
      <c r="B44" s="62" t="s">
        <v>29</v>
      </c>
      <c r="C44" s="63" t="s">
        <v>79</v>
      </c>
      <c r="D44" s="64">
        <v>16145500</v>
      </c>
      <c r="E44" s="64">
        <v>9424211.8599999994</v>
      </c>
      <c r="F44" s="65">
        <f t="shared" si="0"/>
        <v>6721288.1400000006</v>
      </c>
    </row>
    <row r="45" spans="1:6" ht="30" customHeight="1" x14ac:dyDescent="0.25">
      <c r="A45" s="52" t="s">
        <v>80</v>
      </c>
      <c r="B45" s="62" t="s">
        <v>29</v>
      </c>
      <c r="C45" s="63" t="s">
        <v>81</v>
      </c>
      <c r="D45" s="64">
        <v>2840000</v>
      </c>
      <c r="E45" s="64">
        <v>3228.17</v>
      </c>
      <c r="F45" s="65">
        <f t="shared" si="0"/>
        <v>2836771.83</v>
      </c>
    </row>
    <row r="46" spans="1:6" ht="55.8" customHeight="1" x14ac:dyDescent="0.25">
      <c r="A46" s="52" t="s">
        <v>82</v>
      </c>
      <c r="B46" s="62" t="s">
        <v>29</v>
      </c>
      <c r="C46" s="63" t="s">
        <v>83</v>
      </c>
      <c r="D46" s="64">
        <v>2840000</v>
      </c>
      <c r="E46" s="64">
        <v>3228.17</v>
      </c>
      <c r="F46" s="65">
        <f t="shared" si="0"/>
        <v>2836771.83</v>
      </c>
    </row>
    <row r="47" spans="1:6" ht="57.6" customHeight="1" x14ac:dyDescent="0.25">
      <c r="A47" s="52" t="s">
        <v>84</v>
      </c>
      <c r="B47" s="62" t="s">
        <v>29</v>
      </c>
      <c r="C47" s="63" t="s">
        <v>85</v>
      </c>
      <c r="D47" s="64" t="s">
        <v>42</v>
      </c>
      <c r="E47" s="64">
        <v>38502.239999999998</v>
      </c>
      <c r="F47" s="65" t="str">
        <f t="shared" si="0"/>
        <v>-</v>
      </c>
    </row>
    <row r="48" spans="1:6" ht="105.6" x14ac:dyDescent="0.25">
      <c r="A48" s="53" t="s">
        <v>86</v>
      </c>
      <c r="B48" s="62" t="s">
        <v>29</v>
      </c>
      <c r="C48" s="63" t="s">
        <v>87</v>
      </c>
      <c r="D48" s="64" t="s">
        <v>42</v>
      </c>
      <c r="E48" s="64">
        <v>38502.239999999998</v>
      </c>
      <c r="F48" s="65" t="str">
        <f t="shared" si="0"/>
        <v>-</v>
      </c>
    </row>
    <row r="49" spans="1:6" ht="108.6" customHeight="1" x14ac:dyDescent="0.25">
      <c r="A49" s="53" t="s">
        <v>88</v>
      </c>
      <c r="B49" s="62" t="s">
        <v>29</v>
      </c>
      <c r="C49" s="63" t="s">
        <v>89</v>
      </c>
      <c r="D49" s="64" t="s">
        <v>42</v>
      </c>
      <c r="E49" s="64">
        <v>38502.239999999998</v>
      </c>
      <c r="F49" s="65" t="str">
        <f t="shared" si="0"/>
        <v>-</v>
      </c>
    </row>
    <row r="50" spans="1:6" ht="107.4" customHeight="1" x14ac:dyDescent="0.25">
      <c r="A50" s="52" t="s">
        <v>90</v>
      </c>
      <c r="B50" s="62" t="s">
        <v>29</v>
      </c>
      <c r="C50" s="63" t="s">
        <v>91</v>
      </c>
      <c r="D50" s="64" t="s">
        <v>42</v>
      </c>
      <c r="E50" s="64">
        <v>38502.239999999998</v>
      </c>
      <c r="F50" s="65" t="str">
        <f t="shared" si="0"/>
        <v>-</v>
      </c>
    </row>
    <row r="51" spans="1:6" ht="31.2" customHeight="1" x14ac:dyDescent="0.25">
      <c r="A51" s="52" t="s">
        <v>92</v>
      </c>
      <c r="B51" s="62" t="s">
        <v>29</v>
      </c>
      <c r="C51" s="63" t="s">
        <v>93</v>
      </c>
      <c r="D51" s="64">
        <v>10400</v>
      </c>
      <c r="E51" s="64">
        <v>900</v>
      </c>
      <c r="F51" s="65">
        <f t="shared" si="0"/>
        <v>9500</v>
      </c>
    </row>
    <row r="52" spans="1:6" ht="57" customHeight="1" x14ac:dyDescent="0.25">
      <c r="A52" s="52" t="s">
        <v>94</v>
      </c>
      <c r="B52" s="62" t="s">
        <v>29</v>
      </c>
      <c r="C52" s="63" t="s">
        <v>95</v>
      </c>
      <c r="D52" s="64">
        <v>10400</v>
      </c>
      <c r="E52" s="64">
        <v>900</v>
      </c>
      <c r="F52" s="65">
        <f t="shared" si="0"/>
        <v>9500</v>
      </c>
    </row>
    <row r="53" spans="1:6" ht="52.8" x14ac:dyDescent="0.25">
      <c r="A53" s="52" t="s">
        <v>96</v>
      </c>
      <c r="B53" s="62" t="s">
        <v>29</v>
      </c>
      <c r="C53" s="63" t="s">
        <v>97</v>
      </c>
      <c r="D53" s="64">
        <v>10400</v>
      </c>
      <c r="E53" s="64">
        <v>900</v>
      </c>
      <c r="F53" s="65">
        <f t="shared" ref="F53:F71" si="1">IF(OR(D53="-",IF(E53="-",0,E53)&gt;=IF(D53="-",0,D53)),"-",IF(D53="-",0,D53)-IF(E53="-",0,E53))</f>
        <v>9500</v>
      </c>
    </row>
    <row r="54" spans="1:6" ht="46.2" customHeight="1" x14ac:dyDescent="0.25">
      <c r="A54" s="52" t="s">
        <v>98</v>
      </c>
      <c r="B54" s="62" t="s">
        <v>29</v>
      </c>
      <c r="C54" s="63" t="s">
        <v>99</v>
      </c>
      <c r="D54" s="64">
        <v>123297500</v>
      </c>
      <c r="E54" s="64">
        <f>E55+E70</f>
        <v>53848669.140000001</v>
      </c>
      <c r="F54" s="65">
        <f t="shared" si="1"/>
        <v>69448830.859999999</v>
      </c>
    </row>
    <row r="55" spans="1:6" ht="46.2" customHeight="1" x14ac:dyDescent="0.25">
      <c r="A55" s="52" t="s">
        <v>100</v>
      </c>
      <c r="B55" s="62" t="s">
        <v>29</v>
      </c>
      <c r="C55" s="63" t="s">
        <v>101</v>
      </c>
      <c r="D55" s="64">
        <v>123297500</v>
      </c>
      <c r="E55" s="64">
        <v>53852946.119999997</v>
      </c>
      <c r="F55" s="65">
        <f t="shared" si="1"/>
        <v>69444553.879999995</v>
      </c>
    </row>
    <row r="56" spans="1:6" ht="46.2" customHeight="1" x14ac:dyDescent="0.25">
      <c r="A56" s="52" t="s">
        <v>102</v>
      </c>
      <c r="B56" s="62" t="s">
        <v>29</v>
      </c>
      <c r="C56" s="63" t="s">
        <v>103</v>
      </c>
      <c r="D56" s="64">
        <v>440100</v>
      </c>
      <c r="E56" s="64">
        <v>220200</v>
      </c>
      <c r="F56" s="65">
        <f t="shared" si="1"/>
        <v>219900</v>
      </c>
    </row>
    <row r="57" spans="1:6" ht="46.2" customHeight="1" x14ac:dyDescent="0.25">
      <c r="A57" s="52" t="s">
        <v>104</v>
      </c>
      <c r="B57" s="62" t="s">
        <v>29</v>
      </c>
      <c r="C57" s="63" t="s">
        <v>105</v>
      </c>
      <c r="D57" s="64">
        <v>440100</v>
      </c>
      <c r="E57" s="64">
        <v>220200</v>
      </c>
      <c r="F57" s="65">
        <f t="shared" si="1"/>
        <v>219900</v>
      </c>
    </row>
    <row r="58" spans="1:6" ht="55.8" customHeight="1" x14ac:dyDescent="0.25">
      <c r="A58" s="52" t="s">
        <v>106</v>
      </c>
      <c r="B58" s="62" t="s">
        <v>29</v>
      </c>
      <c r="C58" s="63" t="s">
        <v>107</v>
      </c>
      <c r="D58" s="64">
        <v>440100</v>
      </c>
      <c r="E58" s="64">
        <v>220200</v>
      </c>
      <c r="F58" s="65">
        <f t="shared" si="1"/>
        <v>219900</v>
      </c>
    </row>
    <row r="59" spans="1:6" ht="49.2" customHeight="1" x14ac:dyDescent="0.25">
      <c r="A59" s="52" t="s">
        <v>108</v>
      </c>
      <c r="B59" s="62" t="s">
        <v>29</v>
      </c>
      <c r="C59" s="63" t="s">
        <v>109</v>
      </c>
      <c r="D59" s="64">
        <v>121382000</v>
      </c>
      <c r="E59" s="64">
        <v>53128899.119999997</v>
      </c>
      <c r="F59" s="65">
        <f t="shared" si="1"/>
        <v>68253100.879999995</v>
      </c>
    </row>
    <row r="60" spans="1:6" ht="73.8" customHeight="1" x14ac:dyDescent="0.25">
      <c r="A60" s="52" t="s">
        <v>110</v>
      </c>
      <c r="B60" s="62" t="s">
        <v>29</v>
      </c>
      <c r="C60" s="63" t="s">
        <v>111</v>
      </c>
      <c r="D60" s="64">
        <v>121382000</v>
      </c>
      <c r="E60" s="64">
        <v>53128899.119999997</v>
      </c>
      <c r="F60" s="65">
        <f t="shared" si="1"/>
        <v>68253100.879999995</v>
      </c>
    </row>
    <row r="61" spans="1:6" ht="84" customHeight="1" x14ac:dyDescent="0.25">
      <c r="A61" s="52" t="s">
        <v>112</v>
      </c>
      <c r="B61" s="62" t="s">
        <v>29</v>
      </c>
      <c r="C61" s="63" t="s">
        <v>113</v>
      </c>
      <c r="D61" s="64">
        <v>121382000</v>
      </c>
      <c r="E61" s="64">
        <v>53128899.119999997</v>
      </c>
      <c r="F61" s="65">
        <f t="shared" si="1"/>
        <v>68253100.879999995</v>
      </c>
    </row>
    <row r="62" spans="1:6" ht="61.8" customHeight="1" x14ac:dyDescent="0.25">
      <c r="A62" s="52" t="s">
        <v>114</v>
      </c>
      <c r="B62" s="62" t="s">
        <v>29</v>
      </c>
      <c r="C62" s="63" t="s">
        <v>115</v>
      </c>
      <c r="D62" s="64">
        <v>294200</v>
      </c>
      <c r="E62" s="64">
        <v>113716</v>
      </c>
      <c r="F62" s="65">
        <f t="shared" si="1"/>
        <v>180484</v>
      </c>
    </row>
    <row r="63" spans="1:6" ht="66" customHeight="1" x14ac:dyDescent="0.25">
      <c r="A63" s="52" t="s">
        <v>116</v>
      </c>
      <c r="B63" s="62" t="s">
        <v>29</v>
      </c>
      <c r="C63" s="63" t="s">
        <v>117</v>
      </c>
      <c r="D63" s="64">
        <v>200</v>
      </c>
      <c r="E63" s="64">
        <v>200</v>
      </c>
      <c r="F63" s="65" t="str">
        <f t="shared" si="1"/>
        <v>-</v>
      </c>
    </row>
    <row r="64" spans="1:6" ht="66" customHeight="1" x14ac:dyDescent="0.25">
      <c r="A64" s="52" t="s">
        <v>118</v>
      </c>
      <c r="B64" s="62" t="s">
        <v>29</v>
      </c>
      <c r="C64" s="63" t="s">
        <v>119</v>
      </c>
      <c r="D64" s="64">
        <v>200</v>
      </c>
      <c r="E64" s="64">
        <v>200</v>
      </c>
      <c r="F64" s="65" t="str">
        <f t="shared" si="1"/>
        <v>-</v>
      </c>
    </row>
    <row r="65" spans="1:6" ht="66" customHeight="1" x14ac:dyDescent="0.25">
      <c r="A65" s="52" t="s">
        <v>120</v>
      </c>
      <c r="B65" s="62" t="s">
        <v>29</v>
      </c>
      <c r="C65" s="63" t="s">
        <v>121</v>
      </c>
      <c r="D65" s="64">
        <v>294000</v>
      </c>
      <c r="E65" s="64">
        <v>113516</v>
      </c>
      <c r="F65" s="65">
        <f t="shared" si="1"/>
        <v>180484</v>
      </c>
    </row>
    <row r="66" spans="1:6" ht="66" customHeight="1" x14ac:dyDescent="0.25">
      <c r="A66" s="52" t="s">
        <v>122</v>
      </c>
      <c r="B66" s="62" t="s">
        <v>29</v>
      </c>
      <c r="C66" s="63" t="s">
        <v>123</v>
      </c>
      <c r="D66" s="64">
        <v>294000</v>
      </c>
      <c r="E66" s="64">
        <v>113516</v>
      </c>
      <c r="F66" s="65">
        <f t="shared" si="1"/>
        <v>180484</v>
      </c>
    </row>
    <row r="67" spans="1:6" ht="34.799999999999997" customHeight="1" x14ac:dyDescent="0.25">
      <c r="A67" s="52" t="s">
        <v>124</v>
      </c>
      <c r="B67" s="62" t="s">
        <v>29</v>
      </c>
      <c r="C67" s="63" t="s">
        <v>125</v>
      </c>
      <c r="D67" s="64">
        <v>1181200</v>
      </c>
      <c r="E67" s="64">
        <v>390131</v>
      </c>
      <c r="F67" s="65">
        <f t="shared" si="1"/>
        <v>791069</v>
      </c>
    </row>
    <row r="68" spans="1:6" ht="87.6" customHeight="1" x14ac:dyDescent="0.25">
      <c r="A68" s="52" t="s">
        <v>126</v>
      </c>
      <c r="B68" s="62" t="s">
        <v>29</v>
      </c>
      <c r="C68" s="63" t="s">
        <v>127</v>
      </c>
      <c r="D68" s="64">
        <v>1181200</v>
      </c>
      <c r="E68" s="64">
        <v>390131</v>
      </c>
      <c r="F68" s="65">
        <f t="shared" si="1"/>
        <v>791069</v>
      </c>
    </row>
    <row r="69" spans="1:6" ht="94.2" customHeight="1" x14ac:dyDescent="0.25">
      <c r="A69" s="52" t="s">
        <v>128</v>
      </c>
      <c r="B69" s="62" t="s">
        <v>29</v>
      </c>
      <c r="C69" s="63" t="s">
        <v>129</v>
      </c>
      <c r="D69" s="64">
        <v>1181200</v>
      </c>
      <c r="E69" s="64">
        <v>390131</v>
      </c>
      <c r="F69" s="65">
        <f t="shared" si="1"/>
        <v>791069</v>
      </c>
    </row>
    <row r="70" spans="1:6" ht="129.6" customHeight="1" x14ac:dyDescent="0.25">
      <c r="A70" s="52" t="s">
        <v>130</v>
      </c>
      <c r="B70" s="62" t="s">
        <v>29</v>
      </c>
      <c r="C70" s="63" t="s">
        <v>131</v>
      </c>
      <c r="D70" s="64" t="s">
        <v>42</v>
      </c>
      <c r="E70" s="64">
        <v>-4276.9799999999996</v>
      </c>
      <c r="F70" s="65" t="str">
        <f t="shared" si="1"/>
        <v>-</v>
      </c>
    </row>
    <row r="71" spans="1:6" ht="119.4" customHeight="1" x14ac:dyDescent="0.25">
      <c r="A71" s="53" t="s">
        <v>132</v>
      </c>
      <c r="B71" s="62" t="s">
        <v>29</v>
      </c>
      <c r="C71" s="63" t="s">
        <v>133</v>
      </c>
      <c r="D71" s="64" t="s">
        <v>42</v>
      </c>
      <c r="E71" s="64">
        <v>-4276.9799999999996</v>
      </c>
      <c r="F71" s="65" t="str">
        <f t="shared" si="1"/>
        <v>-</v>
      </c>
    </row>
    <row r="72" spans="1:6" ht="12.75" customHeight="1" x14ac:dyDescent="0.25">
      <c r="A72" s="24"/>
      <c r="B72" s="25"/>
      <c r="C72" s="25"/>
      <c r="D72" s="26"/>
      <c r="E72" s="26"/>
      <c r="F72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3"/>
  <sheetViews>
    <sheetView showGridLines="0" topLeftCell="A6" workbookViewId="0">
      <selection activeCell="A68" sqref="A68"/>
    </sheetView>
  </sheetViews>
  <sheetFormatPr defaultRowHeight="12.75" customHeight="1" x14ac:dyDescent="0.25"/>
  <cols>
    <col min="1" max="1" width="45.6640625" customWidth="1"/>
    <col min="2" max="2" width="7.10937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0" t="s">
        <v>134</v>
      </c>
      <c r="B2" s="90"/>
      <c r="C2" s="90"/>
      <c r="D2" s="90"/>
      <c r="E2" s="1"/>
      <c r="F2" s="13" t="s">
        <v>135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106" t="s">
        <v>19</v>
      </c>
      <c r="B4" s="92" t="s">
        <v>20</v>
      </c>
      <c r="C4" s="104" t="s">
        <v>136</v>
      </c>
      <c r="D4" s="95" t="s">
        <v>22</v>
      </c>
      <c r="E4" s="109" t="s">
        <v>23</v>
      </c>
      <c r="F4" s="101" t="s">
        <v>24</v>
      </c>
    </row>
    <row r="5" spans="1:6" ht="5.4" customHeight="1" x14ac:dyDescent="0.25">
      <c r="A5" s="107"/>
      <c r="B5" s="93"/>
      <c r="C5" s="105"/>
      <c r="D5" s="96"/>
      <c r="E5" s="110"/>
      <c r="F5" s="102"/>
    </row>
    <row r="6" spans="1:6" ht="9.6" customHeight="1" x14ac:dyDescent="0.25">
      <c r="A6" s="107"/>
      <c r="B6" s="93"/>
      <c r="C6" s="105"/>
      <c r="D6" s="96"/>
      <c r="E6" s="110"/>
      <c r="F6" s="102"/>
    </row>
    <row r="7" spans="1:6" ht="6" customHeight="1" x14ac:dyDescent="0.25">
      <c r="A7" s="107"/>
      <c r="B7" s="93"/>
      <c r="C7" s="105"/>
      <c r="D7" s="96"/>
      <c r="E7" s="110"/>
      <c r="F7" s="102"/>
    </row>
    <row r="8" spans="1:6" ht="6.6" customHeight="1" x14ac:dyDescent="0.25">
      <c r="A8" s="107"/>
      <c r="B8" s="93"/>
      <c r="C8" s="105"/>
      <c r="D8" s="96"/>
      <c r="E8" s="110"/>
      <c r="F8" s="102"/>
    </row>
    <row r="9" spans="1:6" ht="10.95" customHeight="1" x14ac:dyDescent="0.25">
      <c r="A9" s="107"/>
      <c r="B9" s="93"/>
      <c r="C9" s="105"/>
      <c r="D9" s="96"/>
      <c r="E9" s="110"/>
      <c r="F9" s="102"/>
    </row>
    <row r="10" spans="1:6" ht="4.2" hidden="1" customHeight="1" x14ac:dyDescent="0.25">
      <c r="A10" s="107"/>
      <c r="B10" s="93"/>
      <c r="C10" s="28"/>
      <c r="D10" s="96"/>
      <c r="E10" s="29"/>
      <c r="F10" s="30"/>
    </row>
    <row r="11" spans="1:6" ht="13.2" hidden="1" customHeight="1" x14ac:dyDescent="0.25">
      <c r="A11" s="108"/>
      <c r="B11" s="94"/>
      <c r="C11" s="31"/>
      <c r="D11" s="97"/>
      <c r="E11" s="32"/>
      <c r="F11" s="33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34" t="s">
        <v>26</v>
      </c>
      <c r="F12" s="23" t="s">
        <v>27</v>
      </c>
    </row>
    <row r="13" spans="1:6" ht="15.6" x14ac:dyDescent="0.3">
      <c r="A13" s="87" t="s">
        <v>137</v>
      </c>
      <c r="B13" s="66" t="s">
        <v>138</v>
      </c>
      <c r="C13" s="67" t="s">
        <v>139</v>
      </c>
      <c r="D13" s="68">
        <v>175612400</v>
      </c>
      <c r="E13" s="69">
        <v>73109881.370000005</v>
      </c>
      <c r="F13" s="70">
        <f>IF(OR(D13="-",IF(E13="-",0,E13)&gt;=IF(D13="-",0,D13)),"-",IF(D13="-",0,D13)-IF(E13="-",0,E13))</f>
        <v>102502518.63</v>
      </c>
    </row>
    <row r="14" spans="1:6" ht="15" x14ac:dyDescent="0.25">
      <c r="A14" s="88" t="s">
        <v>31</v>
      </c>
      <c r="B14" s="71"/>
      <c r="C14" s="72"/>
      <c r="D14" s="73"/>
      <c r="E14" s="74"/>
      <c r="F14" s="75"/>
    </row>
    <row r="15" spans="1:6" ht="26.4" x14ac:dyDescent="0.25">
      <c r="A15" s="50" t="s">
        <v>13</v>
      </c>
      <c r="B15" s="76" t="s">
        <v>138</v>
      </c>
      <c r="C15" s="55" t="s">
        <v>140</v>
      </c>
      <c r="D15" s="56">
        <v>175612400</v>
      </c>
      <c r="E15" s="77">
        <v>73109881.370000005</v>
      </c>
      <c r="F15" s="78">
        <f t="shared" ref="F15:F46" si="0">IF(OR(D15="-",IF(E15="-",0,E15)&gt;=IF(D15="-",0,D15)),"-",IF(D15="-",0,D15)-IF(E15="-",0,E15))</f>
        <v>102502518.63</v>
      </c>
    </row>
    <row r="16" spans="1:6" ht="24" customHeight="1" x14ac:dyDescent="0.25">
      <c r="A16" s="50" t="s">
        <v>141</v>
      </c>
      <c r="B16" s="76" t="s">
        <v>138</v>
      </c>
      <c r="C16" s="55" t="s">
        <v>142</v>
      </c>
      <c r="D16" s="56">
        <v>8342900</v>
      </c>
      <c r="E16" s="77">
        <v>3543385.68</v>
      </c>
      <c r="F16" s="78">
        <f t="shared" si="0"/>
        <v>4799514.32</v>
      </c>
    </row>
    <row r="17" spans="1:6" ht="64.8" customHeight="1" x14ac:dyDescent="0.25">
      <c r="A17" s="50" t="s">
        <v>143</v>
      </c>
      <c r="B17" s="76" t="s">
        <v>138</v>
      </c>
      <c r="C17" s="55" t="s">
        <v>144</v>
      </c>
      <c r="D17" s="56">
        <v>7546400</v>
      </c>
      <c r="E17" s="77">
        <v>3341518.2</v>
      </c>
      <c r="F17" s="78">
        <f t="shared" si="0"/>
        <v>4204881.8</v>
      </c>
    </row>
    <row r="18" spans="1:6" ht="55.2" customHeight="1" x14ac:dyDescent="0.25">
      <c r="A18" s="50" t="s">
        <v>145</v>
      </c>
      <c r="B18" s="76" t="s">
        <v>138</v>
      </c>
      <c r="C18" s="55" t="s">
        <v>146</v>
      </c>
      <c r="D18" s="56">
        <v>7546200</v>
      </c>
      <c r="E18" s="77">
        <v>3341318.2</v>
      </c>
      <c r="F18" s="78">
        <f t="shared" si="0"/>
        <v>4204881.8</v>
      </c>
    </row>
    <row r="19" spans="1:6" ht="39.6" x14ac:dyDescent="0.25">
      <c r="A19" s="50" t="s">
        <v>147</v>
      </c>
      <c r="B19" s="76" t="s">
        <v>138</v>
      </c>
      <c r="C19" s="55" t="s">
        <v>148</v>
      </c>
      <c r="D19" s="56">
        <v>7546200</v>
      </c>
      <c r="E19" s="77">
        <v>3341318.2</v>
      </c>
      <c r="F19" s="78">
        <f t="shared" si="0"/>
        <v>4204881.8</v>
      </c>
    </row>
    <row r="20" spans="1:6" ht="119.4" customHeight="1" x14ac:dyDescent="0.25">
      <c r="A20" s="89" t="s">
        <v>149</v>
      </c>
      <c r="B20" s="76" t="s">
        <v>138</v>
      </c>
      <c r="C20" s="55" t="s">
        <v>150</v>
      </c>
      <c r="D20" s="56">
        <v>6046200</v>
      </c>
      <c r="E20" s="77">
        <v>2595880.7400000002</v>
      </c>
      <c r="F20" s="78">
        <f t="shared" si="0"/>
        <v>3450319.26</v>
      </c>
    </row>
    <row r="21" spans="1:6" ht="80.400000000000006" customHeight="1" x14ac:dyDescent="0.25">
      <c r="A21" s="50" t="s">
        <v>151</v>
      </c>
      <c r="B21" s="76" t="s">
        <v>138</v>
      </c>
      <c r="C21" s="55" t="s">
        <v>152</v>
      </c>
      <c r="D21" s="56">
        <v>6046200</v>
      </c>
      <c r="E21" s="77">
        <v>2595880.7400000002</v>
      </c>
      <c r="F21" s="78">
        <f t="shared" si="0"/>
        <v>3450319.26</v>
      </c>
    </row>
    <row r="22" spans="1:6" ht="54" customHeight="1" x14ac:dyDescent="0.25">
      <c r="A22" s="50" t="s">
        <v>153</v>
      </c>
      <c r="B22" s="76" t="s">
        <v>138</v>
      </c>
      <c r="C22" s="55" t="s">
        <v>154</v>
      </c>
      <c r="D22" s="56">
        <v>6046200</v>
      </c>
      <c r="E22" s="77">
        <v>2595880.7400000002</v>
      </c>
      <c r="F22" s="78">
        <f t="shared" si="0"/>
        <v>3450319.26</v>
      </c>
    </row>
    <row r="23" spans="1:6" ht="54" customHeight="1" x14ac:dyDescent="0.25">
      <c r="A23" s="50" t="s">
        <v>155</v>
      </c>
      <c r="B23" s="76" t="s">
        <v>138</v>
      </c>
      <c r="C23" s="55" t="s">
        <v>156</v>
      </c>
      <c r="D23" s="56">
        <v>4413400</v>
      </c>
      <c r="E23" s="77">
        <v>2020355.39</v>
      </c>
      <c r="F23" s="78">
        <f t="shared" si="0"/>
        <v>2393044.6100000003</v>
      </c>
    </row>
    <row r="24" spans="1:6" ht="75" customHeight="1" x14ac:dyDescent="0.25">
      <c r="A24" s="50" t="s">
        <v>157</v>
      </c>
      <c r="B24" s="76" t="s">
        <v>138</v>
      </c>
      <c r="C24" s="55" t="s">
        <v>158</v>
      </c>
      <c r="D24" s="56">
        <v>300000</v>
      </c>
      <c r="E24" s="77">
        <v>75168</v>
      </c>
      <c r="F24" s="78">
        <f t="shared" si="0"/>
        <v>224832</v>
      </c>
    </row>
    <row r="25" spans="1:6" ht="66.599999999999994" customHeight="1" x14ac:dyDescent="0.25">
      <c r="A25" s="50" t="s">
        <v>159</v>
      </c>
      <c r="B25" s="76" t="s">
        <v>138</v>
      </c>
      <c r="C25" s="55" t="s">
        <v>160</v>
      </c>
      <c r="D25" s="56">
        <v>1332800</v>
      </c>
      <c r="E25" s="77">
        <v>500357.35</v>
      </c>
      <c r="F25" s="78">
        <f t="shared" si="0"/>
        <v>832442.65</v>
      </c>
    </row>
    <row r="26" spans="1:6" ht="112.8" customHeight="1" x14ac:dyDescent="0.25">
      <c r="A26" s="89" t="s">
        <v>161</v>
      </c>
      <c r="B26" s="76" t="s">
        <v>138</v>
      </c>
      <c r="C26" s="55" t="s">
        <v>162</v>
      </c>
      <c r="D26" s="56">
        <v>1500000</v>
      </c>
      <c r="E26" s="77">
        <v>745437.46</v>
      </c>
      <c r="F26" s="78">
        <f t="shared" si="0"/>
        <v>754562.54</v>
      </c>
    </row>
    <row r="27" spans="1:6" ht="46.2" customHeight="1" x14ac:dyDescent="0.25">
      <c r="A27" s="50" t="s">
        <v>163</v>
      </c>
      <c r="B27" s="76" t="s">
        <v>138</v>
      </c>
      <c r="C27" s="55" t="s">
        <v>164</v>
      </c>
      <c r="D27" s="56">
        <v>1500000</v>
      </c>
      <c r="E27" s="77">
        <v>745437.46</v>
      </c>
      <c r="F27" s="78">
        <f t="shared" si="0"/>
        <v>754562.54</v>
      </c>
    </row>
    <row r="28" spans="1:6" ht="60" customHeight="1" x14ac:dyDescent="0.25">
      <c r="A28" s="50" t="s">
        <v>165</v>
      </c>
      <c r="B28" s="76" t="s">
        <v>138</v>
      </c>
      <c r="C28" s="55" t="s">
        <v>166</v>
      </c>
      <c r="D28" s="56">
        <v>1500000</v>
      </c>
      <c r="E28" s="77">
        <v>745437.46</v>
      </c>
      <c r="F28" s="78">
        <f t="shared" si="0"/>
        <v>754562.54</v>
      </c>
    </row>
    <row r="29" spans="1:6" ht="33.6" customHeight="1" x14ac:dyDescent="0.25">
      <c r="A29" s="50" t="s">
        <v>167</v>
      </c>
      <c r="B29" s="76" t="s">
        <v>138</v>
      </c>
      <c r="C29" s="55" t="s">
        <v>168</v>
      </c>
      <c r="D29" s="56">
        <v>1228100</v>
      </c>
      <c r="E29" s="77">
        <v>556374.79</v>
      </c>
      <c r="F29" s="78">
        <f t="shared" si="0"/>
        <v>671725.21</v>
      </c>
    </row>
    <row r="30" spans="1:6" ht="30" customHeight="1" x14ac:dyDescent="0.25">
      <c r="A30" s="50" t="s">
        <v>169</v>
      </c>
      <c r="B30" s="76" t="s">
        <v>138</v>
      </c>
      <c r="C30" s="55" t="s">
        <v>170</v>
      </c>
      <c r="D30" s="56">
        <v>271900</v>
      </c>
      <c r="E30" s="77">
        <v>189062.67</v>
      </c>
      <c r="F30" s="78">
        <f t="shared" si="0"/>
        <v>82837.329999999987</v>
      </c>
    </row>
    <row r="31" spans="1:6" ht="48.6" customHeight="1" x14ac:dyDescent="0.25">
      <c r="A31" s="50" t="s">
        <v>171</v>
      </c>
      <c r="B31" s="76" t="s">
        <v>138</v>
      </c>
      <c r="C31" s="55" t="s">
        <v>172</v>
      </c>
      <c r="D31" s="56">
        <v>200</v>
      </c>
      <c r="E31" s="77">
        <v>200</v>
      </c>
      <c r="F31" s="78" t="str">
        <f t="shared" si="0"/>
        <v>-</v>
      </c>
    </row>
    <row r="32" spans="1:6" ht="29.4" customHeight="1" x14ac:dyDescent="0.25">
      <c r="A32" s="50" t="s">
        <v>173</v>
      </c>
      <c r="B32" s="76" t="s">
        <v>138</v>
      </c>
      <c r="C32" s="55" t="s">
        <v>174</v>
      </c>
      <c r="D32" s="56">
        <v>200</v>
      </c>
      <c r="E32" s="77">
        <v>200</v>
      </c>
      <c r="F32" s="78" t="str">
        <f t="shared" si="0"/>
        <v>-</v>
      </c>
    </row>
    <row r="33" spans="1:6" ht="156.6" customHeight="1" x14ac:dyDescent="0.25">
      <c r="A33" s="89" t="s">
        <v>175</v>
      </c>
      <c r="B33" s="76" t="s">
        <v>138</v>
      </c>
      <c r="C33" s="55" t="s">
        <v>176</v>
      </c>
      <c r="D33" s="56">
        <v>200</v>
      </c>
      <c r="E33" s="77">
        <v>200</v>
      </c>
      <c r="F33" s="78" t="str">
        <f t="shared" si="0"/>
        <v>-</v>
      </c>
    </row>
    <row r="34" spans="1:6" ht="48" customHeight="1" x14ac:dyDescent="0.25">
      <c r="A34" s="50" t="s">
        <v>163</v>
      </c>
      <c r="B34" s="76" t="s">
        <v>138</v>
      </c>
      <c r="C34" s="55" t="s">
        <v>177</v>
      </c>
      <c r="D34" s="56">
        <v>200</v>
      </c>
      <c r="E34" s="77">
        <v>200</v>
      </c>
      <c r="F34" s="78" t="str">
        <f t="shared" si="0"/>
        <v>-</v>
      </c>
    </row>
    <row r="35" spans="1:6" ht="52.2" customHeight="1" x14ac:dyDescent="0.25">
      <c r="A35" s="50" t="s">
        <v>165</v>
      </c>
      <c r="B35" s="76" t="s">
        <v>138</v>
      </c>
      <c r="C35" s="55" t="s">
        <v>178</v>
      </c>
      <c r="D35" s="56">
        <v>200</v>
      </c>
      <c r="E35" s="77">
        <v>200</v>
      </c>
      <c r="F35" s="78" t="str">
        <f t="shared" si="0"/>
        <v>-</v>
      </c>
    </row>
    <row r="36" spans="1:6" ht="29.4" customHeight="1" x14ac:dyDescent="0.25">
      <c r="A36" s="50" t="s">
        <v>167</v>
      </c>
      <c r="B36" s="76" t="s">
        <v>138</v>
      </c>
      <c r="C36" s="55" t="s">
        <v>179</v>
      </c>
      <c r="D36" s="56">
        <v>200</v>
      </c>
      <c r="E36" s="77">
        <v>200</v>
      </c>
      <c r="F36" s="78" t="str">
        <f t="shared" si="0"/>
        <v>-</v>
      </c>
    </row>
    <row r="37" spans="1:6" ht="58.8" customHeight="1" x14ac:dyDescent="0.25">
      <c r="A37" s="50" t="s">
        <v>180</v>
      </c>
      <c r="B37" s="76" t="s">
        <v>138</v>
      </c>
      <c r="C37" s="55" t="s">
        <v>181</v>
      </c>
      <c r="D37" s="56">
        <v>51500</v>
      </c>
      <c r="E37" s="77">
        <v>25800</v>
      </c>
      <c r="F37" s="78">
        <f t="shared" si="0"/>
        <v>25700</v>
      </c>
    </row>
    <row r="38" spans="1:6" ht="56.4" customHeight="1" x14ac:dyDescent="0.25">
      <c r="A38" s="50" t="s">
        <v>171</v>
      </c>
      <c r="B38" s="76" t="s">
        <v>138</v>
      </c>
      <c r="C38" s="55" t="s">
        <v>182</v>
      </c>
      <c r="D38" s="56">
        <v>51500</v>
      </c>
      <c r="E38" s="77">
        <v>25800</v>
      </c>
      <c r="F38" s="78">
        <f t="shared" si="0"/>
        <v>25700</v>
      </c>
    </row>
    <row r="39" spans="1:6" ht="30.6" customHeight="1" x14ac:dyDescent="0.25">
      <c r="A39" s="50" t="s">
        <v>173</v>
      </c>
      <c r="B39" s="76" t="s">
        <v>138</v>
      </c>
      <c r="C39" s="55" t="s">
        <v>183</v>
      </c>
      <c r="D39" s="56">
        <v>51500</v>
      </c>
      <c r="E39" s="77">
        <v>25800</v>
      </c>
      <c r="F39" s="78">
        <f t="shared" si="0"/>
        <v>25700</v>
      </c>
    </row>
    <row r="40" spans="1:6" ht="190.2" customHeight="1" x14ac:dyDescent="0.25">
      <c r="A40" s="89" t="s">
        <v>184</v>
      </c>
      <c r="B40" s="76" t="s">
        <v>138</v>
      </c>
      <c r="C40" s="55" t="s">
        <v>185</v>
      </c>
      <c r="D40" s="56">
        <v>51500</v>
      </c>
      <c r="E40" s="77">
        <v>25800</v>
      </c>
      <c r="F40" s="78">
        <f t="shared" si="0"/>
        <v>25700</v>
      </c>
    </row>
    <row r="41" spans="1:6" ht="32.4" customHeight="1" x14ac:dyDescent="0.25">
      <c r="A41" s="50" t="s">
        <v>186</v>
      </c>
      <c r="B41" s="76" t="s">
        <v>138</v>
      </c>
      <c r="C41" s="55" t="s">
        <v>187</v>
      </c>
      <c r="D41" s="56">
        <v>51500</v>
      </c>
      <c r="E41" s="77">
        <v>25800</v>
      </c>
      <c r="F41" s="78">
        <f t="shared" si="0"/>
        <v>25700</v>
      </c>
    </row>
    <row r="42" spans="1:6" ht="33" customHeight="1" x14ac:dyDescent="0.25">
      <c r="A42" s="50" t="s">
        <v>124</v>
      </c>
      <c r="B42" s="76" t="s">
        <v>138</v>
      </c>
      <c r="C42" s="55" t="s">
        <v>188</v>
      </c>
      <c r="D42" s="56">
        <v>51500</v>
      </c>
      <c r="E42" s="77">
        <v>25800</v>
      </c>
      <c r="F42" s="78">
        <f t="shared" si="0"/>
        <v>25700</v>
      </c>
    </row>
    <row r="43" spans="1:6" ht="31.2" customHeight="1" x14ac:dyDescent="0.25">
      <c r="A43" s="50" t="s">
        <v>189</v>
      </c>
      <c r="B43" s="76" t="s">
        <v>138</v>
      </c>
      <c r="C43" s="55" t="s">
        <v>190</v>
      </c>
      <c r="D43" s="56">
        <v>70000</v>
      </c>
      <c r="E43" s="77" t="s">
        <v>42</v>
      </c>
      <c r="F43" s="78">
        <f t="shared" si="0"/>
        <v>70000</v>
      </c>
    </row>
    <row r="44" spans="1:6" ht="52.2" customHeight="1" x14ac:dyDescent="0.25">
      <c r="A44" s="50" t="s">
        <v>171</v>
      </c>
      <c r="B44" s="76" t="s">
        <v>138</v>
      </c>
      <c r="C44" s="55" t="s">
        <v>191</v>
      </c>
      <c r="D44" s="56">
        <v>70000</v>
      </c>
      <c r="E44" s="77" t="s">
        <v>42</v>
      </c>
      <c r="F44" s="78">
        <f t="shared" si="0"/>
        <v>70000</v>
      </c>
    </row>
    <row r="45" spans="1:6" ht="26.4" x14ac:dyDescent="0.25">
      <c r="A45" s="50" t="s">
        <v>192</v>
      </c>
      <c r="B45" s="76" t="s">
        <v>138</v>
      </c>
      <c r="C45" s="55" t="s">
        <v>193</v>
      </c>
      <c r="D45" s="56">
        <v>70000</v>
      </c>
      <c r="E45" s="77" t="s">
        <v>42</v>
      </c>
      <c r="F45" s="78">
        <f t="shared" si="0"/>
        <v>70000</v>
      </c>
    </row>
    <row r="46" spans="1:6" ht="93" customHeight="1" x14ac:dyDescent="0.25">
      <c r="A46" s="50" t="s">
        <v>194</v>
      </c>
      <c r="B46" s="76" t="s">
        <v>138</v>
      </c>
      <c r="C46" s="55" t="s">
        <v>195</v>
      </c>
      <c r="D46" s="56">
        <v>70000</v>
      </c>
      <c r="E46" s="77" t="s">
        <v>42</v>
      </c>
      <c r="F46" s="78">
        <f t="shared" si="0"/>
        <v>70000</v>
      </c>
    </row>
    <row r="47" spans="1:6" ht="32.4" customHeight="1" x14ac:dyDescent="0.25">
      <c r="A47" s="50" t="s">
        <v>196</v>
      </c>
      <c r="B47" s="76" t="s">
        <v>138</v>
      </c>
      <c r="C47" s="55" t="s">
        <v>197</v>
      </c>
      <c r="D47" s="56">
        <v>70000</v>
      </c>
      <c r="E47" s="77" t="s">
        <v>42</v>
      </c>
      <c r="F47" s="78">
        <f t="shared" ref="F47:F78" si="1">IF(OR(D47="-",IF(E47="-",0,E47)&gt;=IF(D47="-",0,D47)),"-",IF(D47="-",0,D47)-IF(E47="-",0,E47))</f>
        <v>70000</v>
      </c>
    </row>
    <row r="48" spans="1:6" ht="31.2" customHeight="1" x14ac:dyDescent="0.25">
      <c r="A48" s="50" t="s">
        <v>198</v>
      </c>
      <c r="B48" s="76" t="s">
        <v>138</v>
      </c>
      <c r="C48" s="55" t="s">
        <v>199</v>
      </c>
      <c r="D48" s="56">
        <v>70000</v>
      </c>
      <c r="E48" s="77" t="s">
        <v>42</v>
      </c>
      <c r="F48" s="78">
        <f t="shared" si="1"/>
        <v>70000</v>
      </c>
    </row>
    <row r="49" spans="1:6" ht="32.4" customHeight="1" x14ac:dyDescent="0.25">
      <c r="A49" s="50" t="s">
        <v>200</v>
      </c>
      <c r="B49" s="76" t="s">
        <v>138</v>
      </c>
      <c r="C49" s="55" t="s">
        <v>201</v>
      </c>
      <c r="D49" s="56">
        <v>675000</v>
      </c>
      <c r="E49" s="77">
        <v>176067.48</v>
      </c>
      <c r="F49" s="78">
        <f t="shared" si="1"/>
        <v>498932.52</v>
      </c>
    </row>
    <row r="50" spans="1:6" ht="55.8" customHeight="1" x14ac:dyDescent="0.25">
      <c r="A50" s="50" t="s">
        <v>145</v>
      </c>
      <c r="B50" s="76" t="s">
        <v>138</v>
      </c>
      <c r="C50" s="55" t="s">
        <v>202</v>
      </c>
      <c r="D50" s="56">
        <v>30000</v>
      </c>
      <c r="E50" s="77">
        <v>506</v>
      </c>
      <c r="F50" s="78">
        <f t="shared" si="1"/>
        <v>29494</v>
      </c>
    </row>
    <row r="51" spans="1:6" ht="39.6" x14ac:dyDescent="0.25">
      <c r="A51" s="50" t="s">
        <v>147</v>
      </c>
      <c r="B51" s="76" t="s">
        <v>138</v>
      </c>
      <c r="C51" s="55" t="s">
        <v>203</v>
      </c>
      <c r="D51" s="56">
        <v>30000</v>
      </c>
      <c r="E51" s="77">
        <v>506</v>
      </c>
      <c r="F51" s="78">
        <f t="shared" si="1"/>
        <v>29494</v>
      </c>
    </row>
    <row r="52" spans="1:6" ht="106.2" customHeight="1" x14ac:dyDescent="0.25">
      <c r="A52" s="50" t="s">
        <v>204</v>
      </c>
      <c r="B52" s="76" t="s">
        <v>138</v>
      </c>
      <c r="C52" s="55" t="s">
        <v>205</v>
      </c>
      <c r="D52" s="56">
        <v>30000</v>
      </c>
      <c r="E52" s="77">
        <v>506</v>
      </c>
      <c r="F52" s="78">
        <f t="shared" si="1"/>
        <v>29494</v>
      </c>
    </row>
    <row r="53" spans="1:6" ht="39.6" customHeight="1" x14ac:dyDescent="0.25">
      <c r="A53" s="50" t="s">
        <v>196</v>
      </c>
      <c r="B53" s="76" t="s">
        <v>138</v>
      </c>
      <c r="C53" s="55" t="s">
        <v>206</v>
      </c>
      <c r="D53" s="56">
        <v>30000</v>
      </c>
      <c r="E53" s="77">
        <v>506</v>
      </c>
      <c r="F53" s="78">
        <f t="shared" si="1"/>
        <v>29494</v>
      </c>
    </row>
    <row r="54" spans="1:6" ht="30" customHeight="1" x14ac:dyDescent="0.25">
      <c r="A54" s="50" t="s">
        <v>207</v>
      </c>
      <c r="B54" s="76" t="s">
        <v>138</v>
      </c>
      <c r="C54" s="55" t="s">
        <v>208</v>
      </c>
      <c r="D54" s="56">
        <v>30000</v>
      </c>
      <c r="E54" s="77">
        <v>506</v>
      </c>
      <c r="F54" s="78">
        <f t="shared" si="1"/>
        <v>29494</v>
      </c>
    </row>
    <row r="55" spans="1:6" ht="43.8" customHeight="1" x14ac:dyDescent="0.25">
      <c r="A55" s="50" t="s">
        <v>209</v>
      </c>
      <c r="B55" s="76" t="s">
        <v>138</v>
      </c>
      <c r="C55" s="55" t="s">
        <v>210</v>
      </c>
      <c r="D55" s="56">
        <v>20000</v>
      </c>
      <c r="E55" s="77" t="s">
        <v>42</v>
      </c>
      <c r="F55" s="78">
        <f t="shared" si="1"/>
        <v>20000</v>
      </c>
    </row>
    <row r="56" spans="1:6" ht="32.4" customHeight="1" x14ac:dyDescent="0.25">
      <c r="A56" s="50" t="s">
        <v>211</v>
      </c>
      <c r="B56" s="76" t="s">
        <v>138</v>
      </c>
      <c r="C56" s="55" t="s">
        <v>212</v>
      </c>
      <c r="D56" s="56">
        <v>10000</v>
      </c>
      <c r="E56" s="77">
        <v>506</v>
      </c>
      <c r="F56" s="78">
        <f t="shared" si="1"/>
        <v>9494</v>
      </c>
    </row>
    <row r="57" spans="1:6" ht="89.4" customHeight="1" x14ac:dyDescent="0.25">
      <c r="A57" s="50" t="s">
        <v>213</v>
      </c>
      <c r="B57" s="76" t="s">
        <v>138</v>
      </c>
      <c r="C57" s="55" t="s">
        <v>214</v>
      </c>
      <c r="D57" s="56">
        <v>5000</v>
      </c>
      <c r="E57" s="77" t="s">
        <v>42</v>
      </c>
      <c r="F57" s="78">
        <f t="shared" si="1"/>
        <v>5000</v>
      </c>
    </row>
    <row r="58" spans="1:6" ht="43.8" customHeight="1" x14ac:dyDescent="0.25">
      <c r="A58" s="50" t="s">
        <v>215</v>
      </c>
      <c r="B58" s="76" t="s">
        <v>138</v>
      </c>
      <c r="C58" s="55" t="s">
        <v>216</v>
      </c>
      <c r="D58" s="56">
        <v>5000</v>
      </c>
      <c r="E58" s="77" t="s">
        <v>42</v>
      </c>
      <c r="F58" s="78">
        <f t="shared" si="1"/>
        <v>5000</v>
      </c>
    </row>
    <row r="59" spans="1:6" ht="146.4" customHeight="1" x14ac:dyDescent="0.25">
      <c r="A59" s="89" t="s">
        <v>217</v>
      </c>
      <c r="B59" s="76" t="s">
        <v>138</v>
      </c>
      <c r="C59" s="55" t="s">
        <v>218</v>
      </c>
      <c r="D59" s="56">
        <v>5000</v>
      </c>
      <c r="E59" s="77" t="s">
        <v>42</v>
      </c>
      <c r="F59" s="78">
        <f t="shared" si="1"/>
        <v>5000</v>
      </c>
    </row>
    <row r="60" spans="1:6" ht="46.2" customHeight="1" x14ac:dyDescent="0.25">
      <c r="A60" s="50" t="s">
        <v>163</v>
      </c>
      <c r="B60" s="76" t="s">
        <v>138</v>
      </c>
      <c r="C60" s="55" t="s">
        <v>219</v>
      </c>
      <c r="D60" s="56">
        <v>5000</v>
      </c>
      <c r="E60" s="77" t="s">
        <v>42</v>
      </c>
      <c r="F60" s="78">
        <f t="shared" si="1"/>
        <v>5000</v>
      </c>
    </row>
    <row r="61" spans="1:6" ht="58.8" customHeight="1" x14ac:dyDescent="0.25">
      <c r="A61" s="50" t="s">
        <v>165</v>
      </c>
      <c r="B61" s="76" t="s">
        <v>138</v>
      </c>
      <c r="C61" s="55" t="s">
        <v>220</v>
      </c>
      <c r="D61" s="56">
        <v>5000</v>
      </c>
      <c r="E61" s="77" t="s">
        <v>42</v>
      </c>
      <c r="F61" s="78">
        <f t="shared" si="1"/>
        <v>5000</v>
      </c>
    </row>
    <row r="62" spans="1:6" ht="29.4" customHeight="1" x14ac:dyDescent="0.25">
      <c r="A62" s="50" t="s">
        <v>167</v>
      </c>
      <c r="B62" s="76" t="s">
        <v>138</v>
      </c>
      <c r="C62" s="55" t="s">
        <v>221</v>
      </c>
      <c r="D62" s="56">
        <v>5000</v>
      </c>
      <c r="E62" s="77" t="s">
        <v>42</v>
      </c>
      <c r="F62" s="78">
        <f t="shared" si="1"/>
        <v>5000</v>
      </c>
    </row>
    <row r="63" spans="1:6" ht="47.4" customHeight="1" x14ac:dyDescent="0.25">
      <c r="A63" s="50" t="s">
        <v>222</v>
      </c>
      <c r="B63" s="76" t="s">
        <v>138</v>
      </c>
      <c r="C63" s="55" t="s">
        <v>223</v>
      </c>
      <c r="D63" s="56">
        <v>120000</v>
      </c>
      <c r="E63" s="77">
        <v>85240</v>
      </c>
      <c r="F63" s="78">
        <f t="shared" si="1"/>
        <v>34760</v>
      </c>
    </row>
    <row r="64" spans="1:6" ht="63.6" customHeight="1" x14ac:dyDescent="0.25">
      <c r="A64" s="50" t="s">
        <v>224</v>
      </c>
      <c r="B64" s="76" t="s">
        <v>138</v>
      </c>
      <c r="C64" s="55" t="s">
        <v>225</v>
      </c>
      <c r="D64" s="56">
        <v>20000</v>
      </c>
      <c r="E64" s="77">
        <v>20000</v>
      </c>
      <c r="F64" s="78" t="str">
        <f t="shared" si="1"/>
        <v>-</v>
      </c>
    </row>
    <row r="65" spans="1:6" ht="114" customHeight="1" x14ac:dyDescent="0.25">
      <c r="A65" s="89" t="s">
        <v>226</v>
      </c>
      <c r="B65" s="76" t="s">
        <v>138</v>
      </c>
      <c r="C65" s="55" t="s">
        <v>227</v>
      </c>
      <c r="D65" s="56">
        <v>20000</v>
      </c>
      <c r="E65" s="77">
        <v>20000</v>
      </c>
      <c r="F65" s="78" t="str">
        <f t="shared" si="1"/>
        <v>-</v>
      </c>
    </row>
    <row r="66" spans="1:6" ht="23.4" customHeight="1" x14ac:dyDescent="0.25">
      <c r="A66" s="50" t="s">
        <v>196</v>
      </c>
      <c r="B66" s="76" t="s">
        <v>138</v>
      </c>
      <c r="C66" s="55" t="s">
        <v>228</v>
      </c>
      <c r="D66" s="56">
        <v>20000</v>
      </c>
      <c r="E66" s="77">
        <v>20000</v>
      </c>
      <c r="F66" s="78" t="str">
        <f t="shared" si="1"/>
        <v>-</v>
      </c>
    </row>
    <row r="67" spans="1:6" ht="23.4" customHeight="1" x14ac:dyDescent="0.25">
      <c r="A67" s="50" t="s">
        <v>207</v>
      </c>
      <c r="B67" s="76" t="s">
        <v>138</v>
      </c>
      <c r="C67" s="55" t="s">
        <v>229</v>
      </c>
      <c r="D67" s="56">
        <v>20000</v>
      </c>
      <c r="E67" s="77">
        <v>20000</v>
      </c>
      <c r="F67" s="78" t="str">
        <f t="shared" si="1"/>
        <v>-</v>
      </c>
    </row>
    <row r="68" spans="1:6" ht="23.4" customHeight="1" x14ac:dyDescent="0.25">
      <c r="A68" s="50" t="s">
        <v>230</v>
      </c>
      <c r="B68" s="76" t="s">
        <v>138</v>
      </c>
      <c r="C68" s="55" t="s">
        <v>231</v>
      </c>
      <c r="D68" s="56">
        <v>20000</v>
      </c>
      <c r="E68" s="77">
        <v>20000</v>
      </c>
      <c r="F68" s="78" t="str">
        <f t="shared" si="1"/>
        <v>-</v>
      </c>
    </row>
    <row r="69" spans="1:6" ht="57" customHeight="1" x14ac:dyDescent="0.25">
      <c r="A69" s="50" t="s">
        <v>232</v>
      </c>
      <c r="B69" s="76" t="s">
        <v>138</v>
      </c>
      <c r="C69" s="55" t="s">
        <v>233</v>
      </c>
      <c r="D69" s="56">
        <v>100000</v>
      </c>
      <c r="E69" s="77">
        <v>65240</v>
      </c>
      <c r="F69" s="78">
        <f t="shared" si="1"/>
        <v>34760</v>
      </c>
    </row>
    <row r="70" spans="1:6" ht="145.19999999999999" customHeight="1" x14ac:dyDescent="0.25">
      <c r="A70" s="89" t="s">
        <v>234</v>
      </c>
      <c r="B70" s="76" t="s">
        <v>138</v>
      </c>
      <c r="C70" s="55" t="s">
        <v>235</v>
      </c>
      <c r="D70" s="56">
        <v>100000</v>
      </c>
      <c r="E70" s="77">
        <v>65240</v>
      </c>
      <c r="F70" s="78">
        <f t="shared" si="1"/>
        <v>34760</v>
      </c>
    </row>
    <row r="71" spans="1:6" ht="45.6" customHeight="1" x14ac:dyDescent="0.25">
      <c r="A71" s="50" t="s">
        <v>163</v>
      </c>
      <c r="B71" s="76" t="s">
        <v>138</v>
      </c>
      <c r="C71" s="55" t="s">
        <v>236</v>
      </c>
      <c r="D71" s="56">
        <v>100000</v>
      </c>
      <c r="E71" s="77">
        <v>65240</v>
      </c>
      <c r="F71" s="78">
        <f t="shared" si="1"/>
        <v>34760</v>
      </c>
    </row>
    <row r="72" spans="1:6" ht="54.6" customHeight="1" x14ac:dyDescent="0.25">
      <c r="A72" s="50" t="s">
        <v>165</v>
      </c>
      <c r="B72" s="76" t="s">
        <v>138</v>
      </c>
      <c r="C72" s="55" t="s">
        <v>237</v>
      </c>
      <c r="D72" s="56">
        <v>100000</v>
      </c>
      <c r="E72" s="77">
        <v>65240</v>
      </c>
      <c r="F72" s="78">
        <f t="shared" si="1"/>
        <v>34760</v>
      </c>
    </row>
    <row r="73" spans="1:6" ht="39" customHeight="1" x14ac:dyDescent="0.25">
      <c r="A73" s="50" t="s">
        <v>167</v>
      </c>
      <c r="B73" s="76" t="s">
        <v>138</v>
      </c>
      <c r="C73" s="55" t="s">
        <v>238</v>
      </c>
      <c r="D73" s="56">
        <v>100000</v>
      </c>
      <c r="E73" s="77">
        <v>65240</v>
      </c>
      <c r="F73" s="78">
        <f t="shared" si="1"/>
        <v>34760</v>
      </c>
    </row>
    <row r="74" spans="1:6" ht="58.8" customHeight="1" x14ac:dyDescent="0.25">
      <c r="A74" s="50" t="s">
        <v>171</v>
      </c>
      <c r="B74" s="76" t="s">
        <v>138</v>
      </c>
      <c r="C74" s="55" t="s">
        <v>239</v>
      </c>
      <c r="D74" s="56">
        <v>520000</v>
      </c>
      <c r="E74" s="77">
        <v>90321.48</v>
      </c>
      <c r="F74" s="78">
        <f t="shared" si="1"/>
        <v>429678.52</v>
      </c>
    </row>
    <row r="75" spans="1:6" ht="28.2" customHeight="1" x14ac:dyDescent="0.25">
      <c r="A75" s="50" t="s">
        <v>173</v>
      </c>
      <c r="B75" s="76" t="s">
        <v>138</v>
      </c>
      <c r="C75" s="55" t="s">
        <v>240</v>
      </c>
      <c r="D75" s="56">
        <v>520000</v>
      </c>
      <c r="E75" s="77">
        <v>90321.48</v>
      </c>
      <c r="F75" s="78">
        <f t="shared" si="1"/>
        <v>429678.52</v>
      </c>
    </row>
    <row r="76" spans="1:6" ht="107.4" customHeight="1" x14ac:dyDescent="0.25">
      <c r="A76" s="50" t="s">
        <v>241</v>
      </c>
      <c r="B76" s="76" t="s">
        <v>138</v>
      </c>
      <c r="C76" s="55" t="s">
        <v>242</v>
      </c>
      <c r="D76" s="56">
        <v>100000</v>
      </c>
      <c r="E76" s="77">
        <v>22557.48</v>
      </c>
      <c r="F76" s="78">
        <f t="shared" si="1"/>
        <v>77442.52</v>
      </c>
    </row>
    <row r="77" spans="1:6" ht="44.4" customHeight="1" x14ac:dyDescent="0.25">
      <c r="A77" s="50" t="s">
        <v>163</v>
      </c>
      <c r="B77" s="76" t="s">
        <v>138</v>
      </c>
      <c r="C77" s="55" t="s">
        <v>243</v>
      </c>
      <c r="D77" s="56">
        <v>100000</v>
      </c>
      <c r="E77" s="77">
        <v>22557.48</v>
      </c>
      <c r="F77" s="78">
        <f t="shared" si="1"/>
        <v>77442.52</v>
      </c>
    </row>
    <row r="78" spans="1:6" ht="61.8" customHeight="1" x14ac:dyDescent="0.25">
      <c r="A78" s="50" t="s">
        <v>165</v>
      </c>
      <c r="B78" s="76" t="s">
        <v>138</v>
      </c>
      <c r="C78" s="55" t="s">
        <v>244</v>
      </c>
      <c r="D78" s="56">
        <v>100000</v>
      </c>
      <c r="E78" s="77">
        <v>22557.48</v>
      </c>
      <c r="F78" s="78">
        <f t="shared" si="1"/>
        <v>77442.52</v>
      </c>
    </row>
    <row r="79" spans="1:6" ht="28.8" customHeight="1" x14ac:dyDescent="0.25">
      <c r="A79" s="50" t="s">
        <v>167</v>
      </c>
      <c r="B79" s="76" t="s">
        <v>138</v>
      </c>
      <c r="C79" s="55" t="s">
        <v>245</v>
      </c>
      <c r="D79" s="56">
        <v>100000</v>
      </c>
      <c r="E79" s="77">
        <v>22557.48</v>
      </c>
      <c r="F79" s="78">
        <f t="shared" ref="F79:F110" si="2">IF(OR(D79="-",IF(E79="-",0,E79)&gt;=IF(D79="-",0,D79)),"-",IF(D79="-",0,D79)-IF(E79="-",0,E79))</f>
        <v>77442.52</v>
      </c>
    </row>
    <row r="80" spans="1:6" ht="73.2" customHeight="1" x14ac:dyDescent="0.25">
      <c r="A80" s="50" t="s">
        <v>246</v>
      </c>
      <c r="B80" s="76" t="s">
        <v>138</v>
      </c>
      <c r="C80" s="55" t="s">
        <v>247</v>
      </c>
      <c r="D80" s="56">
        <v>420000</v>
      </c>
      <c r="E80" s="77">
        <v>67764</v>
      </c>
      <c r="F80" s="78">
        <f t="shared" si="2"/>
        <v>352236</v>
      </c>
    </row>
    <row r="81" spans="1:6" ht="28.8" customHeight="1" x14ac:dyDescent="0.25">
      <c r="A81" s="50" t="s">
        <v>196</v>
      </c>
      <c r="B81" s="76" t="s">
        <v>138</v>
      </c>
      <c r="C81" s="55" t="s">
        <v>248</v>
      </c>
      <c r="D81" s="56">
        <v>420000</v>
      </c>
      <c r="E81" s="77">
        <v>67764</v>
      </c>
      <c r="F81" s="78">
        <f t="shared" si="2"/>
        <v>352236</v>
      </c>
    </row>
    <row r="82" spans="1:6" ht="31.2" customHeight="1" x14ac:dyDescent="0.25">
      <c r="A82" s="50" t="s">
        <v>207</v>
      </c>
      <c r="B82" s="76" t="s">
        <v>138</v>
      </c>
      <c r="C82" s="55" t="s">
        <v>249</v>
      </c>
      <c r="D82" s="56">
        <v>420000</v>
      </c>
      <c r="E82" s="77">
        <v>67764</v>
      </c>
      <c r="F82" s="78">
        <f t="shared" si="2"/>
        <v>352236</v>
      </c>
    </row>
    <row r="83" spans="1:6" ht="40.200000000000003" customHeight="1" x14ac:dyDescent="0.25">
      <c r="A83" s="50" t="s">
        <v>209</v>
      </c>
      <c r="B83" s="76" t="s">
        <v>138</v>
      </c>
      <c r="C83" s="55" t="s">
        <v>250</v>
      </c>
      <c r="D83" s="56">
        <v>415000</v>
      </c>
      <c r="E83" s="77">
        <v>67460</v>
      </c>
      <c r="F83" s="78">
        <f t="shared" si="2"/>
        <v>347540</v>
      </c>
    </row>
    <row r="84" spans="1:6" ht="30" customHeight="1" x14ac:dyDescent="0.25">
      <c r="A84" s="50" t="s">
        <v>211</v>
      </c>
      <c r="B84" s="76" t="s">
        <v>138</v>
      </c>
      <c r="C84" s="55" t="s">
        <v>251</v>
      </c>
      <c r="D84" s="56">
        <v>5000</v>
      </c>
      <c r="E84" s="77">
        <v>304</v>
      </c>
      <c r="F84" s="78">
        <f t="shared" si="2"/>
        <v>4696</v>
      </c>
    </row>
    <row r="85" spans="1:6" ht="28.8" customHeight="1" x14ac:dyDescent="0.25">
      <c r="A85" s="50" t="s">
        <v>252</v>
      </c>
      <c r="B85" s="76" t="s">
        <v>138</v>
      </c>
      <c r="C85" s="55" t="s">
        <v>253</v>
      </c>
      <c r="D85" s="56">
        <v>294000</v>
      </c>
      <c r="E85" s="77">
        <v>113516</v>
      </c>
      <c r="F85" s="78">
        <f t="shared" si="2"/>
        <v>180484</v>
      </c>
    </row>
    <row r="86" spans="1:6" ht="38.4" customHeight="1" x14ac:dyDescent="0.25">
      <c r="A86" s="50" t="s">
        <v>254</v>
      </c>
      <c r="B86" s="76" t="s">
        <v>138</v>
      </c>
      <c r="C86" s="55" t="s">
        <v>255</v>
      </c>
      <c r="D86" s="56">
        <v>294000</v>
      </c>
      <c r="E86" s="77">
        <v>113516</v>
      </c>
      <c r="F86" s="78">
        <f t="shared" si="2"/>
        <v>180484</v>
      </c>
    </row>
    <row r="87" spans="1:6" ht="54" customHeight="1" x14ac:dyDescent="0.25">
      <c r="A87" s="50" t="s">
        <v>171</v>
      </c>
      <c r="B87" s="76" t="s">
        <v>138</v>
      </c>
      <c r="C87" s="55" t="s">
        <v>256</v>
      </c>
      <c r="D87" s="56">
        <v>294000</v>
      </c>
      <c r="E87" s="77">
        <v>113516</v>
      </c>
      <c r="F87" s="78">
        <f t="shared" si="2"/>
        <v>180484</v>
      </c>
    </row>
    <row r="88" spans="1:6" ht="24.6" customHeight="1" x14ac:dyDescent="0.25">
      <c r="A88" s="50" t="s">
        <v>173</v>
      </c>
      <c r="B88" s="76" t="s">
        <v>138</v>
      </c>
      <c r="C88" s="55" t="s">
        <v>257</v>
      </c>
      <c r="D88" s="56">
        <v>294000</v>
      </c>
      <c r="E88" s="77">
        <v>113516</v>
      </c>
      <c r="F88" s="78">
        <f t="shared" si="2"/>
        <v>180484</v>
      </c>
    </row>
    <row r="89" spans="1:6" ht="92.4" x14ac:dyDescent="0.25">
      <c r="A89" s="89" t="s">
        <v>258</v>
      </c>
      <c r="B89" s="76" t="s">
        <v>138</v>
      </c>
      <c r="C89" s="55" t="s">
        <v>259</v>
      </c>
      <c r="D89" s="56">
        <v>294000</v>
      </c>
      <c r="E89" s="77">
        <v>113516</v>
      </c>
      <c r="F89" s="78">
        <f t="shared" si="2"/>
        <v>180484</v>
      </c>
    </row>
    <row r="90" spans="1:6" ht="90" customHeight="1" x14ac:dyDescent="0.25">
      <c r="A90" s="50" t="s">
        <v>151</v>
      </c>
      <c r="B90" s="76" t="s">
        <v>138</v>
      </c>
      <c r="C90" s="55" t="s">
        <v>260</v>
      </c>
      <c r="D90" s="56">
        <v>294000</v>
      </c>
      <c r="E90" s="77">
        <v>113516</v>
      </c>
      <c r="F90" s="78">
        <f t="shared" si="2"/>
        <v>180484</v>
      </c>
    </row>
    <row r="91" spans="1:6" ht="45" customHeight="1" x14ac:dyDescent="0.25">
      <c r="A91" s="50" t="s">
        <v>153</v>
      </c>
      <c r="B91" s="76" t="s">
        <v>138</v>
      </c>
      <c r="C91" s="55" t="s">
        <v>261</v>
      </c>
      <c r="D91" s="56">
        <v>294000</v>
      </c>
      <c r="E91" s="77">
        <v>113516</v>
      </c>
      <c r="F91" s="78">
        <f t="shared" si="2"/>
        <v>180484</v>
      </c>
    </row>
    <row r="92" spans="1:6" ht="48" customHeight="1" x14ac:dyDescent="0.25">
      <c r="A92" s="50" t="s">
        <v>155</v>
      </c>
      <c r="B92" s="76" t="s">
        <v>138</v>
      </c>
      <c r="C92" s="55" t="s">
        <v>262</v>
      </c>
      <c r="D92" s="56">
        <v>225800</v>
      </c>
      <c r="E92" s="77">
        <v>88281.25</v>
      </c>
      <c r="F92" s="78">
        <f t="shared" si="2"/>
        <v>137518.75</v>
      </c>
    </row>
    <row r="93" spans="1:6" ht="75.599999999999994" customHeight="1" x14ac:dyDescent="0.25">
      <c r="A93" s="50" t="s">
        <v>159</v>
      </c>
      <c r="B93" s="76" t="s">
        <v>138</v>
      </c>
      <c r="C93" s="55" t="s">
        <v>263</v>
      </c>
      <c r="D93" s="56">
        <v>68200</v>
      </c>
      <c r="E93" s="77">
        <v>25234.75</v>
      </c>
      <c r="F93" s="78">
        <f t="shared" si="2"/>
        <v>42965.25</v>
      </c>
    </row>
    <row r="94" spans="1:6" ht="45" customHeight="1" x14ac:dyDescent="0.25">
      <c r="A94" s="50" t="s">
        <v>264</v>
      </c>
      <c r="B94" s="76" t="s">
        <v>138</v>
      </c>
      <c r="C94" s="55" t="s">
        <v>265</v>
      </c>
      <c r="D94" s="56">
        <v>245000</v>
      </c>
      <c r="E94" s="77">
        <v>128838</v>
      </c>
      <c r="F94" s="78">
        <f t="shared" si="2"/>
        <v>116162</v>
      </c>
    </row>
    <row r="95" spans="1:6" ht="60" customHeight="1" x14ac:dyDescent="0.25">
      <c r="A95" s="50" t="s">
        <v>266</v>
      </c>
      <c r="B95" s="76" t="s">
        <v>138</v>
      </c>
      <c r="C95" s="55" t="s">
        <v>267</v>
      </c>
      <c r="D95" s="56">
        <v>245000</v>
      </c>
      <c r="E95" s="77">
        <v>128838</v>
      </c>
      <c r="F95" s="78">
        <f t="shared" si="2"/>
        <v>116162</v>
      </c>
    </row>
    <row r="96" spans="1:6" ht="79.2" x14ac:dyDescent="0.25">
      <c r="A96" s="50" t="s">
        <v>213</v>
      </c>
      <c r="B96" s="76" t="s">
        <v>138</v>
      </c>
      <c r="C96" s="55" t="s">
        <v>268</v>
      </c>
      <c r="D96" s="56">
        <v>245000</v>
      </c>
      <c r="E96" s="77">
        <v>128838</v>
      </c>
      <c r="F96" s="78">
        <f t="shared" si="2"/>
        <v>116162</v>
      </c>
    </row>
    <row r="97" spans="1:6" ht="30.6" customHeight="1" x14ac:dyDescent="0.25">
      <c r="A97" s="50" t="s">
        <v>269</v>
      </c>
      <c r="B97" s="76" t="s">
        <v>138</v>
      </c>
      <c r="C97" s="55" t="s">
        <v>270</v>
      </c>
      <c r="D97" s="56">
        <v>230000</v>
      </c>
      <c r="E97" s="77">
        <v>128838</v>
      </c>
      <c r="F97" s="78">
        <f t="shared" si="2"/>
        <v>101162</v>
      </c>
    </row>
    <row r="98" spans="1:6" ht="135" customHeight="1" x14ac:dyDescent="0.25">
      <c r="A98" s="89" t="s">
        <v>271</v>
      </c>
      <c r="B98" s="76" t="s">
        <v>138</v>
      </c>
      <c r="C98" s="55" t="s">
        <v>272</v>
      </c>
      <c r="D98" s="56">
        <v>230000</v>
      </c>
      <c r="E98" s="77">
        <v>128838</v>
      </c>
      <c r="F98" s="78">
        <f t="shared" si="2"/>
        <v>101162</v>
      </c>
    </row>
    <row r="99" spans="1:6" ht="42" customHeight="1" x14ac:dyDescent="0.25">
      <c r="A99" s="50" t="s">
        <v>163</v>
      </c>
      <c r="B99" s="76" t="s">
        <v>138</v>
      </c>
      <c r="C99" s="55" t="s">
        <v>273</v>
      </c>
      <c r="D99" s="56">
        <v>230000</v>
      </c>
      <c r="E99" s="77">
        <v>128838</v>
      </c>
      <c r="F99" s="78">
        <f t="shared" si="2"/>
        <v>101162</v>
      </c>
    </row>
    <row r="100" spans="1:6" ht="54" customHeight="1" x14ac:dyDescent="0.25">
      <c r="A100" s="50" t="s">
        <v>165</v>
      </c>
      <c r="B100" s="76" t="s">
        <v>138</v>
      </c>
      <c r="C100" s="55" t="s">
        <v>274</v>
      </c>
      <c r="D100" s="56">
        <v>230000</v>
      </c>
      <c r="E100" s="77">
        <v>128838</v>
      </c>
      <c r="F100" s="78">
        <f t="shared" si="2"/>
        <v>101162</v>
      </c>
    </row>
    <row r="101" spans="1:6" ht="30.6" customHeight="1" x14ac:dyDescent="0.25">
      <c r="A101" s="50" t="s">
        <v>167</v>
      </c>
      <c r="B101" s="76" t="s">
        <v>138</v>
      </c>
      <c r="C101" s="55" t="s">
        <v>275</v>
      </c>
      <c r="D101" s="56">
        <v>230000</v>
      </c>
      <c r="E101" s="77">
        <v>128838</v>
      </c>
      <c r="F101" s="78">
        <f t="shared" si="2"/>
        <v>101162</v>
      </c>
    </row>
    <row r="102" spans="1:6" ht="38.4" customHeight="1" x14ac:dyDescent="0.25">
      <c r="A102" s="50" t="s">
        <v>276</v>
      </c>
      <c r="B102" s="76" t="s">
        <v>138</v>
      </c>
      <c r="C102" s="55" t="s">
        <v>277</v>
      </c>
      <c r="D102" s="56">
        <v>15000</v>
      </c>
      <c r="E102" s="77" t="s">
        <v>42</v>
      </c>
      <c r="F102" s="78">
        <f t="shared" si="2"/>
        <v>15000</v>
      </c>
    </row>
    <row r="103" spans="1:6" ht="125.4" customHeight="1" x14ac:dyDescent="0.25">
      <c r="A103" s="89" t="s">
        <v>278</v>
      </c>
      <c r="B103" s="76" t="s">
        <v>138</v>
      </c>
      <c r="C103" s="55" t="s">
        <v>279</v>
      </c>
      <c r="D103" s="56">
        <v>15000</v>
      </c>
      <c r="E103" s="77" t="s">
        <v>42</v>
      </c>
      <c r="F103" s="78">
        <f t="shared" si="2"/>
        <v>15000</v>
      </c>
    </row>
    <row r="104" spans="1:6" ht="48" customHeight="1" x14ac:dyDescent="0.25">
      <c r="A104" s="50" t="s">
        <v>163</v>
      </c>
      <c r="B104" s="76" t="s">
        <v>138</v>
      </c>
      <c r="C104" s="55" t="s">
        <v>280</v>
      </c>
      <c r="D104" s="56">
        <v>15000</v>
      </c>
      <c r="E104" s="77" t="s">
        <v>42</v>
      </c>
      <c r="F104" s="78">
        <f t="shared" si="2"/>
        <v>15000</v>
      </c>
    </row>
    <row r="105" spans="1:6" ht="51.6" customHeight="1" x14ac:dyDescent="0.25">
      <c r="A105" s="50" t="s">
        <v>165</v>
      </c>
      <c r="B105" s="76" t="s">
        <v>138</v>
      </c>
      <c r="C105" s="55" t="s">
        <v>281</v>
      </c>
      <c r="D105" s="56">
        <v>15000</v>
      </c>
      <c r="E105" s="77" t="s">
        <v>42</v>
      </c>
      <c r="F105" s="78">
        <f t="shared" si="2"/>
        <v>15000</v>
      </c>
    </row>
    <row r="106" spans="1:6" ht="29.4" customHeight="1" x14ac:dyDescent="0.25">
      <c r="A106" s="50" t="s">
        <v>167</v>
      </c>
      <c r="B106" s="76" t="s">
        <v>138</v>
      </c>
      <c r="C106" s="55" t="s">
        <v>282</v>
      </c>
      <c r="D106" s="56">
        <v>15000</v>
      </c>
      <c r="E106" s="77" t="s">
        <v>42</v>
      </c>
      <c r="F106" s="78">
        <f t="shared" si="2"/>
        <v>15000</v>
      </c>
    </row>
    <row r="107" spans="1:6" ht="35.4" customHeight="1" x14ac:dyDescent="0.25">
      <c r="A107" s="50" t="s">
        <v>283</v>
      </c>
      <c r="B107" s="76" t="s">
        <v>138</v>
      </c>
      <c r="C107" s="55" t="s">
        <v>284</v>
      </c>
      <c r="D107" s="56">
        <v>5217900</v>
      </c>
      <c r="E107" s="77">
        <v>354293</v>
      </c>
      <c r="F107" s="78">
        <f t="shared" si="2"/>
        <v>4863607</v>
      </c>
    </row>
    <row r="108" spans="1:6" ht="30" customHeight="1" x14ac:dyDescent="0.25">
      <c r="A108" s="50" t="s">
        <v>285</v>
      </c>
      <c r="B108" s="76" t="s">
        <v>138</v>
      </c>
      <c r="C108" s="55" t="s">
        <v>286</v>
      </c>
      <c r="D108" s="56">
        <v>5109500</v>
      </c>
      <c r="E108" s="77">
        <v>354293</v>
      </c>
      <c r="F108" s="78">
        <f t="shared" si="2"/>
        <v>4755207</v>
      </c>
    </row>
    <row r="109" spans="1:6" ht="55.2" customHeight="1" x14ac:dyDescent="0.25">
      <c r="A109" s="50" t="s">
        <v>287</v>
      </c>
      <c r="B109" s="76" t="s">
        <v>138</v>
      </c>
      <c r="C109" s="55" t="s">
        <v>288</v>
      </c>
      <c r="D109" s="56">
        <v>5109500</v>
      </c>
      <c r="E109" s="77">
        <v>354293</v>
      </c>
      <c r="F109" s="78">
        <f t="shared" si="2"/>
        <v>4755207</v>
      </c>
    </row>
    <row r="110" spans="1:6" ht="54.6" customHeight="1" x14ac:dyDescent="0.25">
      <c r="A110" s="50" t="s">
        <v>289</v>
      </c>
      <c r="B110" s="76" t="s">
        <v>138</v>
      </c>
      <c r="C110" s="55" t="s">
        <v>290</v>
      </c>
      <c r="D110" s="56">
        <v>5109500</v>
      </c>
      <c r="E110" s="77">
        <v>354293</v>
      </c>
      <c r="F110" s="78">
        <f t="shared" si="2"/>
        <v>4755207</v>
      </c>
    </row>
    <row r="111" spans="1:6" ht="121.8" customHeight="1" x14ac:dyDescent="0.25">
      <c r="A111" s="89" t="s">
        <v>291</v>
      </c>
      <c r="B111" s="76" t="s">
        <v>138</v>
      </c>
      <c r="C111" s="55" t="s">
        <v>292</v>
      </c>
      <c r="D111" s="56">
        <v>5109500</v>
      </c>
      <c r="E111" s="77">
        <v>354293</v>
      </c>
      <c r="F111" s="78">
        <f t="shared" ref="F111:F142" si="3">IF(OR(D111="-",IF(E111="-",0,E111)&gt;=IF(D111="-",0,D111)),"-",IF(D111="-",0,D111)-IF(E111="-",0,E111))</f>
        <v>4755207</v>
      </c>
    </row>
    <row r="112" spans="1:6" ht="47.4" customHeight="1" x14ac:dyDescent="0.25">
      <c r="A112" s="50" t="s">
        <v>163</v>
      </c>
      <c r="B112" s="76" t="s">
        <v>138</v>
      </c>
      <c r="C112" s="55" t="s">
        <v>293</v>
      </c>
      <c r="D112" s="56">
        <v>5109500</v>
      </c>
      <c r="E112" s="77">
        <v>354293</v>
      </c>
      <c r="F112" s="78">
        <f t="shared" si="3"/>
        <v>4755207</v>
      </c>
    </row>
    <row r="113" spans="1:6" ht="55.2" customHeight="1" x14ac:dyDescent="0.25">
      <c r="A113" s="50" t="s">
        <v>165</v>
      </c>
      <c r="B113" s="76" t="s">
        <v>138</v>
      </c>
      <c r="C113" s="55" t="s">
        <v>294</v>
      </c>
      <c r="D113" s="56">
        <v>5109500</v>
      </c>
      <c r="E113" s="77">
        <v>354293</v>
      </c>
      <c r="F113" s="78">
        <f t="shared" si="3"/>
        <v>4755207</v>
      </c>
    </row>
    <row r="114" spans="1:6" ht="30" customHeight="1" x14ac:dyDescent="0.25">
      <c r="A114" s="50" t="s">
        <v>167</v>
      </c>
      <c r="B114" s="76" t="s">
        <v>138</v>
      </c>
      <c r="C114" s="55" t="s">
        <v>295</v>
      </c>
      <c r="D114" s="56">
        <v>5109500</v>
      </c>
      <c r="E114" s="77">
        <v>354293</v>
      </c>
      <c r="F114" s="78">
        <f t="shared" si="3"/>
        <v>4755207</v>
      </c>
    </row>
    <row r="115" spans="1:6" ht="44.4" customHeight="1" x14ac:dyDescent="0.25">
      <c r="A115" s="50" t="s">
        <v>296</v>
      </c>
      <c r="B115" s="76" t="s">
        <v>138</v>
      </c>
      <c r="C115" s="55" t="s">
        <v>297</v>
      </c>
      <c r="D115" s="56">
        <v>108400</v>
      </c>
      <c r="E115" s="77" t="s">
        <v>42</v>
      </c>
      <c r="F115" s="78">
        <f t="shared" si="3"/>
        <v>108400</v>
      </c>
    </row>
    <row r="116" spans="1:6" ht="57" customHeight="1" x14ac:dyDescent="0.25">
      <c r="A116" s="50" t="s">
        <v>171</v>
      </c>
      <c r="B116" s="76" t="s">
        <v>138</v>
      </c>
      <c r="C116" s="55" t="s">
        <v>298</v>
      </c>
      <c r="D116" s="56">
        <v>108400</v>
      </c>
      <c r="E116" s="77" t="s">
        <v>42</v>
      </c>
      <c r="F116" s="78">
        <f t="shared" si="3"/>
        <v>108400</v>
      </c>
    </row>
    <row r="117" spans="1:6" ht="34.200000000000003" customHeight="1" x14ac:dyDescent="0.25">
      <c r="A117" s="50" t="s">
        <v>173</v>
      </c>
      <c r="B117" s="76" t="s">
        <v>138</v>
      </c>
      <c r="C117" s="55" t="s">
        <v>299</v>
      </c>
      <c r="D117" s="56">
        <v>108400</v>
      </c>
      <c r="E117" s="77" t="s">
        <v>42</v>
      </c>
      <c r="F117" s="78">
        <f t="shared" si="3"/>
        <v>108400</v>
      </c>
    </row>
    <row r="118" spans="1:6" ht="106.8" customHeight="1" x14ac:dyDescent="0.25">
      <c r="A118" s="50" t="s">
        <v>241</v>
      </c>
      <c r="B118" s="76" t="s">
        <v>138</v>
      </c>
      <c r="C118" s="55" t="s">
        <v>300</v>
      </c>
      <c r="D118" s="56">
        <v>108400</v>
      </c>
      <c r="E118" s="77" t="s">
        <v>42</v>
      </c>
      <c r="F118" s="78">
        <f t="shared" si="3"/>
        <v>108400</v>
      </c>
    </row>
    <row r="119" spans="1:6" ht="41.4" customHeight="1" x14ac:dyDescent="0.25">
      <c r="A119" s="50" t="s">
        <v>163</v>
      </c>
      <c r="B119" s="76" t="s">
        <v>138</v>
      </c>
      <c r="C119" s="55" t="s">
        <v>301</v>
      </c>
      <c r="D119" s="56">
        <v>108400</v>
      </c>
      <c r="E119" s="77" t="s">
        <v>42</v>
      </c>
      <c r="F119" s="78">
        <f t="shared" si="3"/>
        <v>108400</v>
      </c>
    </row>
    <row r="120" spans="1:6" ht="53.4" customHeight="1" x14ac:dyDescent="0.25">
      <c r="A120" s="50" t="s">
        <v>165</v>
      </c>
      <c r="B120" s="76" t="s">
        <v>138</v>
      </c>
      <c r="C120" s="55" t="s">
        <v>302</v>
      </c>
      <c r="D120" s="56">
        <v>108400</v>
      </c>
      <c r="E120" s="77" t="s">
        <v>42</v>
      </c>
      <c r="F120" s="78">
        <f t="shared" si="3"/>
        <v>108400</v>
      </c>
    </row>
    <row r="121" spans="1:6" ht="30" customHeight="1" x14ac:dyDescent="0.25">
      <c r="A121" s="50" t="s">
        <v>167</v>
      </c>
      <c r="B121" s="76" t="s">
        <v>138</v>
      </c>
      <c r="C121" s="55" t="s">
        <v>303</v>
      </c>
      <c r="D121" s="56">
        <v>108400</v>
      </c>
      <c r="E121" s="77" t="s">
        <v>42</v>
      </c>
      <c r="F121" s="78">
        <f t="shared" si="3"/>
        <v>108400</v>
      </c>
    </row>
    <row r="122" spans="1:6" ht="28.2" customHeight="1" x14ac:dyDescent="0.25">
      <c r="A122" s="50" t="s">
        <v>304</v>
      </c>
      <c r="B122" s="76" t="s">
        <v>138</v>
      </c>
      <c r="C122" s="55" t="s">
        <v>305</v>
      </c>
      <c r="D122" s="56">
        <v>5988900</v>
      </c>
      <c r="E122" s="77">
        <v>4178619.37</v>
      </c>
      <c r="F122" s="78">
        <f t="shared" si="3"/>
        <v>1810280.63</v>
      </c>
    </row>
    <row r="123" spans="1:6" ht="25.2" customHeight="1" x14ac:dyDescent="0.25">
      <c r="A123" s="50" t="s">
        <v>306</v>
      </c>
      <c r="B123" s="76" t="s">
        <v>138</v>
      </c>
      <c r="C123" s="55" t="s">
        <v>307</v>
      </c>
      <c r="D123" s="56">
        <v>5988900</v>
      </c>
      <c r="E123" s="77">
        <v>4178619.37</v>
      </c>
      <c r="F123" s="78">
        <f t="shared" si="3"/>
        <v>1810280.63</v>
      </c>
    </row>
    <row r="124" spans="1:6" ht="75.599999999999994" customHeight="1" x14ac:dyDescent="0.25">
      <c r="A124" s="50" t="s">
        <v>308</v>
      </c>
      <c r="B124" s="76" t="s">
        <v>138</v>
      </c>
      <c r="C124" s="55" t="s">
        <v>309</v>
      </c>
      <c r="D124" s="56">
        <v>5988900</v>
      </c>
      <c r="E124" s="77">
        <v>4178619.37</v>
      </c>
      <c r="F124" s="78">
        <f t="shared" si="3"/>
        <v>1810280.63</v>
      </c>
    </row>
    <row r="125" spans="1:6" ht="48.6" customHeight="1" x14ac:dyDescent="0.25">
      <c r="A125" s="50" t="s">
        <v>310</v>
      </c>
      <c r="B125" s="76" t="s">
        <v>138</v>
      </c>
      <c r="C125" s="55" t="s">
        <v>311</v>
      </c>
      <c r="D125" s="56">
        <v>5988900</v>
      </c>
      <c r="E125" s="77">
        <v>4178619.37</v>
      </c>
      <c r="F125" s="78">
        <f t="shared" si="3"/>
        <v>1810280.63</v>
      </c>
    </row>
    <row r="126" spans="1:6" ht="140.4" customHeight="1" x14ac:dyDescent="0.25">
      <c r="A126" s="89" t="s">
        <v>312</v>
      </c>
      <c r="B126" s="76" t="s">
        <v>138</v>
      </c>
      <c r="C126" s="55" t="s">
        <v>313</v>
      </c>
      <c r="D126" s="56">
        <v>1988900</v>
      </c>
      <c r="E126" s="77">
        <v>1172981.71</v>
      </c>
      <c r="F126" s="78">
        <f t="shared" si="3"/>
        <v>815918.29</v>
      </c>
    </row>
    <row r="127" spans="1:6" ht="49.2" customHeight="1" x14ac:dyDescent="0.25">
      <c r="A127" s="50" t="s">
        <v>163</v>
      </c>
      <c r="B127" s="76" t="s">
        <v>138</v>
      </c>
      <c r="C127" s="55" t="s">
        <v>314</v>
      </c>
      <c r="D127" s="56">
        <v>1988900</v>
      </c>
      <c r="E127" s="77">
        <v>1172981.71</v>
      </c>
      <c r="F127" s="78">
        <f t="shared" si="3"/>
        <v>815918.29</v>
      </c>
    </row>
    <row r="128" spans="1:6" ht="54.6" customHeight="1" x14ac:dyDescent="0.25">
      <c r="A128" s="50" t="s">
        <v>165</v>
      </c>
      <c r="B128" s="76" t="s">
        <v>138</v>
      </c>
      <c r="C128" s="55" t="s">
        <v>315</v>
      </c>
      <c r="D128" s="56">
        <v>1988900</v>
      </c>
      <c r="E128" s="77">
        <v>1172981.71</v>
      </c>
      <c r="F128" s="78">
        <f t="shared" si="3"/>
        <v>815918.29</v>
      </c>
    </row>
    <row r="129" spans="1:6" ht="26.4" customHeight="1" x14ac:dyDescent="0.25">
      <c r="A129" s="50" t="s">
        <v>167</v>
      </c>
      <c r="B129" s="76" t="s">
        <v>138</v>
      </c>
      <c r="C129" s="55" t="s">
        <v>316</v>
      </c>
      <c r="D129" s="56">
        <v>900000</v>
      </c>
      <c r="E129" s="77">
        <v>504380.93</v>
      </c>
      <c r="F129" s="78">
        <f t="shared" si="3"/>
        <v>395619.07</v>
      </c>
    </row>
    <row r="130" spans="1:6" ht="27" customHeight="1" x14ac:dyDescent="0.25">
      <c r="A130" s="50" t="s">
        <v>169</v>
      </c>
      <c r="B130" s="76" t="s">
        <v>138</v>
      </c>
      <c r="C130" s="55" t="s">
        <v>317</v>
      </c>
      <c r="D130" s="56">
        <v>1088900</v>
      </c>
      <c r="E130" s="77">
        <v>668600.78</v>
      </c>
      <c r="F130" s="78">
        <f t="shared" si="3"/>
        <v>420299.22</v>
      </c>
    </row>
    <row r="131" spans="1:6" ht="157.19999999999999" customHeight="1" x14ac:dyDescent="0.25">
      <c r="A131" s="89" t="s">
        <v>318</v>
      </c>
      <c r="B131" s="76" t="s">
        <v>138</v>
      </c>
      <c r="C131" s="55" t="s">
        <v>319</v>
      </c>
      <c r="D131" s="56">
        <v>200000</v>
      </c>
      <c r="E131" s="77">
        <v>99370.7</v>
      </c>
      <c r="F131" s="78">
        <f t="shared" si="3"/>
        <v>100629.3</v>
      </c>
    </row>
    <row r="132" spans="1:6" ht="49.8" customHeight="1" x14ac:dyDescent="0.25">
      <c r="A132" s="50" t="s">
        <v>163</v>
      </c>
      <c r="B132" s="76" t="s">
        <v>138</v>
      </c>
      <c r="C132" s="55" t="s">
        <v>320</v>
      </c>
      <c r="D132" s="56">
        <v>200000</v>
      </c>
      <c r="E132" s="77">
        <v>99370.7</v>
      </c>
      <c r="F132" s="78">
        <f t="shared" si="3"/>
        <v>100629.3</v>
      </c>
    </row>
    <row r="133" spans="1:6" ht="60.6" customHeight="1" x14ac:dyDescent="0.25">
      <c r="A133" s="50" t="s">
        <v>165</v>
      </c>
      <c r="B133" s="76" t="s">
        <v>138</v>
      </c>
      <c r="C133" s="55" t="s">
        <v>321</v>
      </c>
      <c r="D133" s="56">
        <v>200000</v>
      </c>
      <c r="E133" s="77">
        <v>99370.7</v>
      </c>
      <c r="F133" s="78">
        <f t="shared" si="3"/>
        <v>100629.3</v>
      </c>
    </row>
    <row r="134" spans="1:6" ht="34.200000000000003" customHeight="1" x14ac:dyDescent="0.25">
      <c r="A134" s="50" t="s">
        <v>167</v>
      </c>
      <c r="B134" s="76" t="s">
        <v>138</v>
      </c>
      <c r="C134" s="55" t="s">
        <v>322</v>
      </c>
      <c r="D134" s="56">
        <v>200000</v>
      </c>
      <c r="E134" s="77">
        <v>99370.7</v>
      </c>
      <c r="F134" s="78">
        <f t="shared" si="3"/>
        <v>100629.3</v>
      </c>
    </row>
    <row r="135" spans="1:6" ht="123.6" customHeight="1" x14ac:dyDescent="0.25">
      <c r="A135" s="89" t="s">
        <v>323</v>
      </c>
      <c r="B135" s="76" t="s">
        <v>138</v>
      </c>
      <c r="C135" s="55" t="s">
        <v>324</v>
      </c>
      <c r="D135" s="56">
        <v>3800000</v>
      </c>
      <c r="E135" s="77">
        <v>2906266.96</v>
      </c>
      <c r="F135" s="78">
        <f t="shared" si="3"/>
        <v>893733.04</v>
      </c>
    </row>
    <row r="136" spans="1:6" ht="45" customHeight="1" x14ac:dyDescent="0.25">
      <c r="A136" s="50" t="s">
        <v>163</v>
      </c>
      <c r="B136" s="76" t="s">
        <v>138</v>
      </c>
      <c r="C136" s="55" t="s">
        <v>325</v>
      </c>
      <c r="D136" s="56">
        <v>3800000</v>
      </c>
      <c r="E136" s="77">
        <v>2906266.96</v>
      </c>
      <c r="F136" s="78">
        <f t="shared" si="3"/>
        <v>893733.04</v>
      </c>
    </row>
    <row r="137" spans="1:6" ht="58.8" customHeight="1" x14ac:dyDescent="0.25">
      <c r="A137" s="50" t="s">
        <v>165</v>
      </c>
      <c r="B137" s="76" t="s">
        <v>138</v>
      </c>
      <c r="C137" s="55" t="s">
        <v>326</v>
      </c>
      <c r="D137" s="56">
        <v>3800000</v>
      </c>
      <c r="E137" s="77">
        <v>2906266.96</v>
      </c>
      <c r="F137" s="78">
        <f t="shared" si="3"/>
        <v>893733.04</v>
      </c>
    </row>
    <row r="138" spans="1:6" ht="33" customHeight="1" x14ac:dyDescent="0.25">
      <c r="A138" s="50" t="s">
        <v>167</v>
      </c>
      <c r="B138" s="76" t="s">
        <v>138</v>
      </c>
      <c r="C138" s="55" t="s">
        <v>327</v>
      </c>
      <c r="D138" s="56">
        <v>3800000</v>
      </c>
      <c r="E138" s="77">
        <v>2906266.96</v>
      </c>
      <c r="F138" s="78">
        <f t="shared" si="3"/>
        <v>893733.04</v>
      </c>
    </row>
    <row r="139" spans="1:6" ht="34.200000000000003" customHeight="1" x14ac:dyDescent="0.25">
      <c r="A139" s="50" t="s">
        <v>328</v>
      </c>
      <c r="B139" s="76" t="s">
        <v>138</v>
      </c>
      <c r="C139" s="55" t="s">
        <v>329</v>
      </c>
      <c r="D139" s="56">
        <v>25000</v>
      </c>
      <c r="E139" s="77">
        <v>12000</v>
      </c>
      <c r="F139" s="78">
        <f t="shared" si="3"/>
        <v>13000</v>
      </c>
    </row>
    <row r="140" spans="1:6" ht="58.2" customHeight="1" x14ac:dyDescent="0.25">
      <c r="A140" s="50" t="s">
        <v>330</v>
      </c>
      <c r="B140" s="76" t="s">
        <v>138</v>
      </c>
      <c r="C140" s="55" t="s">
        <v>331</v>
      </c>
      <c r="D140" s="56">
        <v>25000</v>
      </c>
      <c r="E140" s="77">
        <v>12000</v>
      </c>
      <c r="F140" s="78">
        <f t="shared" si="3"/>
        <v>13000</v>
      </c>
    </row>
    <row r="141" spans="1:6" ht="63.6" customHeight="1" x14ac:dyDescent="0.25">
      <c r="A141" s="50" t="s">
        <v>222</v>
      </c>
      <c r="B141" s="76" t="s">
        <v>138</v>
      </c>
      <c r="C141" s="55" t="s">
        <v>332</v>
      </c>
      <c r="D141" s="56">
        <v>25000</v>
      </c>
      <c r="E141" s="77">
        <v>12000</v>
      </c>
      <c r="F141" s="78">
        <f t="shared" si="3"/>
        <v>13000</v>
      </c>
    </row>
    <row r="142" spans="1:6" ht="76.8" customHeight="1" x14ac:dyDescent="0.25">
      <c r="A142" s="50" t="s">
        <v>224</v>
      </c>
      <c r="B142" s="76" t="s">
        <v>138</v>
      </c>
      <c r="C142" s="55" t="s">
        <v>333</v>
      </c>
      <c r="D142" s="56">
        <v>25000</v>
      </c>
      <c r="E142" s="77">
        <v>12000</v>
      </c>
      <c r="F142" s="78">
        <f t="shared" si="3"/>
        <v>13000</v>
      </c>
    </row>
    <row r="143" spans="1:6" ht="111.6" customHeight="1" x14ac:dyDescent="0.25">
      <c r="A143" s="89" t="s">
        <v>334</v>
      </c>
      <c r="B143" s="76" t="s">
        <v>138</v>
      </c>
      <c r="C143" s="55" t="s">
        <v>335</v>
      </c>
      <c r="D143" s="56">
        <v>25000</v>
      </c>
      <c r="E143" s="77">
        <v>12000</v>
      </c>
      <c r="F143" s="78">
        <f t="shared" ref="F143:F174" si="4">IF(OR(D143="-",IF(E143="-",0,E143)&gt;=IF(D143="-",0,D143)),"-",IF(D143="-",0,D143)-IF(E143="-",0,E143))</f>
        <v>13000</v>
      </c>
    </row>
    <row r="144" spans="1:6" ht="42.6" customHeight="1" x14ac:dyDescent="0.25">
      <c r="A144" s="50" t="s">
        <v>163</v>
      </c>
      <c r="B144" s="76" t="s">
        <v>138</v>
      </c>
      <c r="C144" s="55" t="s">
        <v>336</v>
      </c>
      <c r="D144" s="56">
        <v>25000</v>
      </c>
      <c r="E144" s="77">
        <v>12000</v>
      </c>
      <c r="F144" s="78">
        <f t="shared" si="4"/>
        <v>13000</v>
      </c>
    </row>
    <row r="145" spans="1:6" ht="55.8" customHeight="1" x14ac:dyDescent="0.25">
      <c r="A145" s="50" t="s">
        <v>165</v>
      </c>
      <c r="B145" s="76" t="s">
        <v>138</v>
      </c>
      <c r="C145" s="55" t="s">
        <v>337</v>
      </c>
      <c r="D145" s="56">
        <v>25000</v>
      </c>
      <c r="E145" s="77">
        <v>12000</v>
      </c>
      <c r="F145" s="78">
        <f t="shared" si="4"/>
        <v>13000</v>
      </c>
    </row>
    <row r="146" spans="1:6" ht="24.6" customHeight="1" x14ac:dyDescent="0.25">
      <c r="A146" s="50" t="s">
        <v>167</v>
      </c>
      <c r="B146" s="76" t="s">
        <v>138</v>
      </c>
      <c r="C146" s="55" t="s">
        <v>338</v>
      </c>
      <c r="D146" s="56">
        <v>25000</v>
      </c>
      <c r="E146" s="77">
        <v>12000</v>
      </c>
      <c r="F146" s="78">
        <f t="shared" si="4"/>
        <v>13000</v>
      </c>
    </row>
    <row r="147" spans="1:6" ht="24.6" customHeight="1" x14ac:dyDescent="0.25">
      <c r="A147" s="50" t="s">
        <v>339</v>
      </c>
      <c r="B147" s="76" t="s">
        <v>138</v>
      </c>
      <c r="C147" s="55" t="s">
        <v>340</v>
      </c>
      <c r="D147" s="56">
        <v>155053700</v>
      </c>
      <c r="E147" s="77">
        <v>64567206.899999999</v>
      </c>
      <c r="F147" s="78">
        <f t="shared" si="4"/>
        <v>90486493.099999994</v>
      </c>
    </row>
    <row r="148" spans="1:6" ht="24.6" customHeight="1" x14ac:dyDescent="0.25">
      <c r="A148" s="50" t="s">
        <v>341</v>
      </c>
      <c r="B148" s="76" t="s">
        <v>138</v>
      </c>
      <c r="C148" s="55" t="s">
        <v>342</v>
      </c>
      <c r="D148" s="56">
        <v>155053700</v>
      </c>
      <c r="E148" s="77">
        <v>64567206.899999999</v>
      </c>
      <c r="F148" s="78">
        <f t="shared" si="4"/>
        <v>90486493.099999994</v>
      </c>
    </row>
    <row r="149" spans="1:6" ht="54.6" customHeight="1" x14ac:dyDescent="0.25">
      <c r="A149" s="50" t="s">
        <v>343</v>
      </c>
      <c r="B149" s="76" t="s">
        <v>138</v>
      </c>
      <c r="C149" s="55" t="s">
        <v>344</v>
      </c>
      <c r="D149" s="56">
        <v>155053700</v>
      </c>
      <c r="E149" s="77">
        <v>64567206.899999999</v>
      </c>
      <c r="F149" s="78">
        <f t="shared" si="4"/>
        <v>90486493.099999994</v>
      </c>
    </row>
    <row r="150" spans="1:6" ht="34.799999999999997" customHeight="1" x14ac:dyDescent="0.25">
      <c r="A150" s="50" t="s">
        <v>345</v>
      </c>
      <c r="B150" s="76" t="s">
        <v>138</v>
      </c>
      <c r="C150" s="55" t="s">
        <v>346</v>
      </c>
      <c r="D150" s="56">
        <v>155053700</v>
      </c>
      <c r="E150" s="77">
        <v>64567206.899999999</v>
      </c>
      <c r="F150" s="78">
        <f t="shared" si="4"/>
        <v>90486493.099999994</v>
      </c>
    </row>
    <row r="151" spans="1:6" ht="100.2" customHeight="1" x14ac:dyDescent="0.25">
      <c r="A151" s="50" t="s">
        <v>347</v>
      </c>
      <c r="B151" s="76" t="s">
        <v>138</v>
      </c>
      <c r="C151" s="55" t="s">
        <v>348</v>
      </c>
      <c r="D151" s="56">
        <v>8461600</v>
      </c>
      <c r="E151" s="77">
        <v>3639052.97</v>
      </c>
      <c r="F151" s="78">
        <f t="shared" si="4"/>
        <v>4822547.0299999993</v>
      </c>
    </row>
    <row r="152" spans="1:6" ht="55.8" customHeight="1" x14ac:dyDescent="0.25">
      <c r="A152" s="50" t="s">
        <v>349</v>
      </c>
      <c r="B152" s="76" t="s">
        <v>138</v>
      </c>
      <c r="C152" s="55" t="s">
        <v>350</v>
      </c>
      <c r="D152" s="56">
        <v>8461600</v>
      </c>
      <c r="E152" s="77">
        <v>3639052.97</v>
      </c>
      <c r="F152" s="78">
        <f t="shared" si="4"/>
        <v>4822547.0299999993</v>
      </c>
    </row>
    <row r="153" spans="1:6" ht="30" customHeight="1" x14ac:dyDescent="0.25">
      <c r="A153" s="50" t="s">
        <v>351</v>
      </c>
      <c r="B153" s="76" t="s">
        <v>138</v>
      </c>
      <c r="C153" s="55" t="s">
        <v>352</v>
      </c>
      <c r="D153" s="56">
        <v>8461600</v>
      </c>
      <c r="E153" s="77">
        <v>3639052.97</v>
      </c>
      <c r="F153" s="78">
        <f t="shared" si="4"/>
        <v>4822547.0299999993</v>
      </c>
    </row>
    <row r="154" spans="1:6" ht="87" customHeight="1" x14ac:dyDescent="0.25">
      <c r="A154" s="50" t="s">
        <v>353</v>
      </c>
      <c r="B154" s="76" t="s">
        <v>138</v>
      </c>
      <c r="C154" s="55" t="s">
        <v>354</v>
      </c>
      <c r="D154" s="56">
        <v>8461600</v>
      </c>
      <c r="E154" s="77">
        <v>3639052.97</v>
      </c>
      <c r="F154" s="78">
        <f t="shared" si="4"/>
        <v>4822547.0299999993</v>
      </c>
    </row>
    <row r="155" spans="1:6" ht="47.4" customHeight="1" x14ac:dyDescent="0.25">
      <c r="A155" s="50" t="s">
        <v>355</v>
      </c>
      <c r="B155" s="76" t="s">
        <v>138</v>
      </c>
      <c r="C155" s="55" t="s">
        <v>356</v>
      </c>
      <c r="D155" s="56">
        <v>3259500</v>
      </c>
      <c r="E155" s="77" t="s">
        <v>42</v>
      </c>
      <c r="F155" s="78">
        <f t="shared" si="4"/>
        <v>3259500</v>
      </c>
    </row>
    <row r="156" spans="1:6" ht="52.2" customHeight="1" x14ac:dyDescent="0.25">
      <c r="A156" s="50" t="s">
        <v>349</v>
      </c>
      <c r="B156" s="76" t="s">
        <v>138</v>
      </c>
      <c r="C156" s="55" t="s">
        <v>357</v>
      </c>
      <c r="D156" s="56">
        <v>3259500</v>
      </c>
      <c r="E156" s="77" t="s">
        <v>42</v>
      </c>
      <c r="F156" s="78">
        <f t="shared" si="4"/>
        <v>3259500</v>
      </c>
    </row>
    <row r="157" spans="1:6" ht="28.8" customHeight="1" x14ac:dyDescent="0.25">
      <c r="A157" s="50" t="s">
        <v>351</v>
      </c>
      <c r="B157" s="76" t="s">
        <v>138</v>
      </c>
      <c r="C157" s="55" t="s">
        <v>358</v>
      </c>
      <c r="D157" s="56">
        <v>3259500</v>
      </c>
      <c r="E157" s="77" t="s">
        <v>42</v>
      </c>
      <c r="F157" s="78">
        <f t="shared" si="4"/>
        <v>3259500</v>
      </c>
    </row>
    <row r="158" spans="1:6" ht="31.2" customHeight="1" x14ac:dyDescent="0.25">
      <c r="A158" s="50" t="s">
        <v>359</v>
      </c>
      <c r="B158" s="76" t="s">
        <v>138</v>
      </c>
      <c r="C158" s="55" t="s">
        <v>360</v>
      </c>
      <c r="D158" s="56">
        <v>3259500</v>
      </c>
      <c r="E158" s="77" t="s">
        <v>42</v>
      </c>
      <c r="F158" s="78">
        <f t="shared" si="4"/>
        <v>3259500</v>
      </c>
    </row>
    <row r="159" spans="1:6" ht="42.6" customHeight="1" x14ac:dyDescent="0.25">
      <c r="A159" s="50" t="s">
        <v>361</v>
      </c>
      <c r="B159" s="76" t="s">
        <v>138</v>
      </c>
      <c r="C159" s="55" t="s">
        <v>362</v>
      </c>
      <c r="D159" s="56">
        <v>143332600</v>
      </c>
      <c r="E159" s="77">
        <v>60928153.93</v>
      </c>
      <c r="F159" s="78">
        <f t="shared" si="4"/>
        <v>82404446.069999993</v>
      </c>
    </row>
    <row r="160" spans="1:6" ht="51" customHeight="1" x14ac:dyDescent="0.25">
      <c r="A160" s="50" t="s">
        <v>163</v>
      </c>
      <c r="B160" s="76" t="s">
        <v>138</v>
      </c>
      <c r="C160" s="55" t="s">
        <v>363</v>
      </c>
      <c r="D160" s="56">
        <v>220400</v>
      </c>
      <c r="E160" s="77" t="s">
        <v>42</v>
      </c>
      <c r="F160" s="78">
        <f t="shared" si="4"/>
        <v>220400</v>
      </c>
    </row>
    <row r="161" spans="1:6" ht="54.6" customHeight="1" x14ac:dyDescent="0.25">
      <c r="A161" s="50" t="s">
        <v>165</v>
      </c>
      <c r="B161" s="76" t="s">
        <v>138</v>
      </c>
      <c r="C161" s="55" t="s">
        <v>364</v>
      </c>
      <c r="D161" s="56">
        <v>220400</v>
      </c>
      <c r="E161" s="77" t="s">
        <v>42</v>
      </c>
      <c r="F161" s="78">
        <f t="shared" si="4"/>
        <v>220400</v>
      </c>
    </row>
    <row r="162" spans="1:6" ht="46.8" customHeight="1" x14ac:dyDescent="0.25">
      <c r="A162" s="50" t="s">
        <v>167</v>
      </c>
      <c r="B162" s="76" t="s">
        <v>138</v>
      </c>
      <c r="C162" s="55" t="s">
        <v>365</v>
      </c>
      <c r="D162" s="56">
        <v>220400</v>
      </c>
      <c r="E162" s="77" t="s">
        <v>42</v>
      </c>
      <c r="F162" s="78">
        <f t="shared" si="4"/>
        <v>220400</v>
      </c>
    </row>
    <row r="163" spans="1:6" ht="44.4" customHeight="1" x14ac:dyDescent="0.25">
      <c r="A163" s="50" t="s">
        <v>366</v>
      </c>
      <c r="B163" s="76" t="s">
        <v>138</v>
      </c>
      <c r="C163" s="55" t="s">
        <v>367</v>
      </c>
      <c r="D163" s="56">
        <v>143112200</v>
      </c>
      <c r="E163" s="77">
        <v>60928153.93</v>
      </c>
      <c r="F163" s="78">
        <f t="shared" si="4"/>
        <v>82184046.069999993</v>
      </c>
    </row>
    <row r="164" spans="1:6" ht="33.6" customHeight="1" x14ac:dyDescent="0.25">
      <c r="A164" s="50" t="s">
        <v>368</v>
      </c>
      <c r="B164" s="76" t="s">
        <v>138</v>
      </c>
      <c r="C164" s="55" t="s">
        <v>369</v>
      </c>
      <c r="D164" s="56">
        <v>143112200</v>
      </c>
      <c r="E164" s="77">
        <v>60928153.93</v>
      </c>
      <c r="F164" s="78">
        <f t="shared" si="4"/>
        <v>82184046.069999993</v>
      </c>
    </row>
    <row r="165" spans="1:6" ht="46.8" customHeight="1" x14ac:dyDescent="0.25">
      <c r="A165" s="50" t="s">
        <v>370</v>
      </c>
      <c r="B165" s="76" t="s">
        <v>138</v>
      </c>
      <c r="C165" s="55" t="s">
        <v>371</v>
      </c>
      <c r="D165" s="56">
        <v>143112200</v>
      </c>
      <c r="E165" s="77">
        <v>60928153.93</v>
      </c>
      <c r="F165" s="78">
        <f t="shared" si="4"/>
        <v>82184046.069999993</v>
      </c>
    </row>
    <row r="166" spans="1:6" ht="25.2" customHeight="1" x14ac:dyDescent="0.25">
      <c r="A166" s="50" t="s">
        <v>372</v>
      </c>
      <c r="B166" s="76" t="s">
        <v>138</v>
      </c>
      <c r="C166" s="55" t="s">
        <v>373</v>
      </c>
      <c r="D166" s="56">
        <v>405000</v>
      </c>
      <c r="E166" s="77">
        <v>212022.42</v>
      </c>
      <c r="F166" s="78">
        <f t="shared" si="4"/>
        <v>192977.58</v>
      </c>
    </row>
    <row r="167" spans="1:6" ht="25.2" customHeight="1" x14ac:dyDescent="0.25">
      <c r="A167" s="50" t="s">
        <v>374</v>
      </c>
      <c r="B167" s="76" t="s">
        <v>138</v>
      </c>
      <c r="C167" s="55" t="s">
        <v>375</v>
      </c>
      <c r="D167" s="56">
        <v>375000</v>
      </c>
      <c r="E167" s="77">
        <v>182022.42</v>
      </c>
      <c r="F167" s="78">
        <f t="shared" si="4"/>
        <v>192977.58</v>
      </c>
    </row>
    <row r="168" spans="1:6" ht="38.4" customHeight="1" x14ac:dyDescent="0.25">
      <c r="A168" s="50" t="s">
        <v>222</v>
      </c>
      <c r="B168" s="76" t="s">
        <v>138</v>
      </c>
      <c r="C168" s="55" t="s">
        <v>376</v>
      </c>
      <c r="D168" s="56">
        <v>375000</v>
      </c>
      <c r="E168" s="77">
        <v>182022.42</v>
      </c>
      <c r="F168" s="78">
        <f t="shared" si="4"/>
        <v>192977.58</v>
      </c>
    </row>
    <row r="169" spans="1:6" ht="79.8" customHeight="1" x14ac:dyDescent="0.25">
      <c r="A169" s="50" t="s">
        <v>377</v>
      </c>
      <c r="B169" s="76" t="s">
        <v>138</v>
      </c>
      <c r="C169" s="55" t="s">
        <v>378</v>
      </c>
      <c r="D169" s="56">
        <v>375000</v>
      </c>
      <c r="E169" s="77">
        <v>182022.42</v>
      </c>
      <c r="F169" s="78">
        <f t="shared" si="4"/>
        <v>192977.58</v>
      </c>
    </row>
    <row r="170" spans="1:6" ht="151.19999999999999" customHeight="1" x14ac:dyDescent="0.25">
      <c r="A170" s="89" t="s">
        <v>379</v>
      </c>
      <c r="B170" s="76" t="s">
        <v>138</v>
      </c>
      <c r="C170" s="55" t="s">
        <v>380</v>
      </c>
      <c r="D170" s="56">
        <v>375000</v>
      </c>
      <c r="E170" s="77">
        <v>182022.42</v>
      </c>
      <c r="F170" s="78">
        <f t="shared" si="4"/>
        <v>192977.58</v>
      </c>
    </row>
    <row r="171" spans="1:6" ht="34.799999999999997" customHeight="1" x14ac:dyDescent="0.25">
      <c r="A171" s="50" t="s">
        <v>381</v>
      </c>
      <c r="B171" s="76" t="s">
        <v>138</v>
      </c>
      <c r="C171" s="55" t="s">
        <v>382</v>
      </c>
      <c r="D171" s="56">
        <v>375000</v>
      </c>
      <c r="E171" s="77">
        <v>182022.42</v>
      </c>
      <c r="F171" s="78">
        <f t="shared" si="4"/>
        <v>192977.58</v>
      </c>
    </row>
    <row r="172" spans="1:6" ht="34.799999999999997" customHeight="1" x14ac:dyDescent="0.25">
      <c r="A172" s="50" t="s">
        <v>383</v>
      </c>
      <c r="B172" s="76" t="s">
        <v>138</v>
      </c>
      <c r="C172" s="55" t="s">
        <v>384</v>
      </c>
      <c r="D172" s="56">
        <v>375000</v>
      </c>
      <c r="E172" s="77">
        <v>182022.42</v>
      </c>
      <c r="F172" s="78">
        <f t="shared" si="4"/>
        <v>192977.58</v>
      </c>
    </row>
    <row r="173" spans="1:6" ht="34.799999999999997" customHeight="1" x14ac:dyDescent="0.25">
      <c r="A173" s="50" t="s">
        <v>385</v>
      </c>
      <c r="B173" s="76" t="s">
        <v>138</v>
      </c>
      <c r="C173" s="55" t="s">
        <v>386</v>
      </c>
      <c r="D173" s="56">
        <v>375000</v>
      </c>
      <c r="E173" s="77">
        <v>182022.42</v>
      </c>
      <c r="F173" s="78">
        <f t="shared" si="4"/>
        <v>192977.58</v>
      </c>
    </row>
    <row r="174" spans="1:6" ht="34.799999999999997" customHeight="1" x14ac:dyDescent="0.25">
      <c r="A174" s="50" t="s">
        <v>387</v>
      </c>
      <c r="B174" s="76" t="s">
        <v>138</v>
      </c>
      <c r="C174" s="55" t="s">
        <v>388</v>
      </c>
      <c r="D174" s="56">
        <v>30000</v>
      </c>
      <c r="E174" s="77">
        <v>30000</v>
      </c>
      <c r="F174" s="78" t="str">
        <f t="shared" si="4"/>
        <v>-</v>
      </c>
    </row>
    <row r="175" spans="1:6" ht="52.2" customHeight="1" x14ac:dyDescent="0.25">
      <c r="A175" s="50" t="s">
        <v>171</v>
      </c>
      <c r="B175" s="76" t="s">
        <v>138</v>
      </c>
      <c r="C175" s="55" t="s">
        <v>389</v>
      </c>
      <c r="D175" s="56">
        <v>30000</v>
      </c>
      <c r="E175" s="77">
        <v>30000</v>
      </c>
      <c r="F175" s="78" t="str">
        <f t="shared" ref="F175:F191" si="5">IF(OR(D175="-",IF(E175="-",0,E175)&gt;=IF(D175="-",0,D175)),"-",IF(D175="-",0,D175)-IF(E175="-",0,E175))</f>
        <v>-</v>
      </c>
    </row>
    <row r="176" spans="1:6" ht="42.6" customHeight="1" x14ac:dyDescent="0.25">
      <c r="A176" s="50" t="s">
        <v>192</v>
      </c>
      <c r="B176" s="76" t="s">
        <v>138</v>
      </c>
      <c r="C176" s="55" t="s">
        <v>390</v>
      </c>
      <c r="D176" s="56">
        <v>30000</v>
      </c>
      <c r="E176" s="77">
        <v>30000</v>
      </c>
      <c r="F176" s="78" t="str">
        <f t="shared" si="5"/>
        <v>-</v>
      </c>
    </row>
    <row r="177" spans="1:6" ht="90.6" customHeight="1" x14ac:dyDescent="0.25">
      <c r="A177" s="50" t="s">
        <v>194</v>
      </c>
      <c r="B177" s="76" t="s">
        <v>138</v>
      </c>
      <c r="C177" s="55" t="s">
        <v>391</v>
      </c>
      <c r="D177" s="56">
        <v>30000</v>
      </c>
      <c r="E177" s="77">
        <v>30000</v>
      </c>
      <c r="F177" s="78" t="str">
        <f t="shared" si="5"/>
        <v>-</v>
      </c>
    </row>
    <row r="178" spans="1:6" ht="45" customHeight="1" x14ac:dyDescent="0.25">
      <c r="A178" s="50" t="s">
        <v>381</v>
      </c>
      <c r="B178" s="76" t="s">
        <v>138</v>
      </c>
      <c r="C178" s="55" t="s">
        <v>392</v>
      </c>
      <c r="D178" s="56">
        <v>30000</v>
      </c>
      <c r="E178" s="77">
        <v>30000</v>
      </c>
      <c r="F178" s="78" t="str">
        <f t="shared" si="5"/>
        <v>-</v>
      </c>
    </row>
    <row r="179" spans="1:6" ht="39.6" customHeight="1" x14ac:dyDescent="0.25">
      <c r="A179" s="50" t="s">
        <v>393</v>
      </c>
      <c r="B179" s="76" t="s">
        <v>138</v>
      </c>
      <c r="C179" s="55" t="s">
        <v>394</v>
      </c>
      <c r="D179" s="56">
        <v>30000</v>
      </c>
      <c r="E179" s="77">
        <v>30000</v>
      </c>
      <c r="F179" s="78" t="str">
        <f t="shared" si="5"/>
        <v>-</v>
      </c>
    </row>
    <row r="180" spans="1:6" ht="54.6" customHeight="1" x14ac:dyDescent="0.25">
      <c r="A180" s="50" t="s">
        <v>395</v>
      </c>
      <c r="B180" s="76" t="s">
        <v>138</v>
      </c>
      <c r="C180" s="55" t="s">
        <v>396</v>
      </c>
      <c r="D180" s="56">
        <v>30000</v>
      </c>
      <c r="E180" s="77">
        <v>30000</v>
      </c>
      <c r="F180" s="78" t="str">
        <f t="shared" si="5"/>
        <v>-</v>
      </c>
    </row>
    <row r="181" spans="1:6" ht="34.200000000000003" customHeight="1" x14ac:dyDescent="0.25">
      <c r="A181" s="50" t="s">
        <v>397</v>
      </c>
      <c r="B181" s="76" t="s">
        <v>138</v>
      </c>
      <c r="C181" s="55" t="s">
        <v>398</v>
      </c>
      <c r="D181" s="56">
        <v>40000</v>
      </c>
      <c r="E181" s="77" t="s">
        <v>42</v>
      </c>
      <c r="F181" s="78">
        <f t="shared" si="5"/>
        <v>40000</v>
      </c>
    </row>
    <row r="182" spans="1:6" ht="28.2" customHeight="1" x14ac:dyDescent="0.25">
      <c r="A182" s="50" t="s">
        <v>399</v>
      </c>
      <c r="B182" s="76" t="s">
        <v>138</v>
      </c>
      <c r="C182" s="55" t="s">
        <v>400</v>
      </c>
      <c r="D182" s="56">
        <v>40000</v>
      </c>
      <c r="E182" s="77" t="s">
        <v>42</v>
      </c>
      <c r="F182" s="78">
        <f t="shared" si="5"/>
        <v>40000</v>
      </c>
    </row>
    <row r="183" spans="1:6" ht="57" customHeight="1" x14ac:dyDescent="0.25">
      <c r="A183" s="50" t="s">
        <v>343</v>
      </c>
      <c r="B183" s="76" t="s">
        <v>138</v>
      </c>
      <c r="C183" s="55" t="s">
        <v>401</v>
      </c>
      <c r="D183" s="56">
        <v>40000</v>
      </c>
      <c r="E183" s="77" t="s">
        <v>42</v>
      </c>
      <c r="F183" s="78">
        <f t="shared" si="5"/>
        <v>40000</v>
      </c>
    </row>
    <row r="184" spans="1:6" ht="56.4" customHeight="1" x14ac:dyDescent="0.25">
      <c r="A184" s="50" t="s">
        <v>402</v>
      </c>
      <c r="B184" s="76" t="s">
        <v>138</v>
      </c>
      <c r="C184" s="55" t="s">
        <v>403</v>
      </c>
      <c r="D184" s="56">
        <v>40000</v>
      </c>
      <c r="E184" s="77" t="s">
        <v>42</v>
      </c>
      <c r="F184" s="78">
        <f t="shared" si="5"/>
        <v>40000</v>
      </c>
    </row>
    <row r="185" spans="1:6" ht="108.6" customHeight="1" x14ac:dyDescent="0.25">
      <c r="A185" s="89" t="s">
        <v>404</v>
      </c>
      <c r="B185" s="76" t="s">
        <v>138</v>
      </c>
      <c r="C185" s="55" t="s">
        <v>405</v>
      </c>
      <c r="D185" s="56">
        <v>40000</v>
      </c>
      <c r="E185" s="77" t="s">
        <v>42</v>
      </c>
      <c r="F185" s="78">
        <f t="shared" si="5"/>
        <v>40000</v>
      </c>
    </row>
    <row r="186" spans="1:6" ht="78.599999999999994" customHeight="1" x14ac:dyDescent="0.25">
      <c r="A186" s="50" t="s">
        <v>151</v>
      </c>
      <c r="B186" s="76" t="s">
        <v>138</v>
      </c>
      <c r="C186" s="55" t="s">
        <v>406</v>
      </c>
      <c r="D186" s="56">
        <v>20000</v>
      </c>
      <c r="E186" s="77" t="s">
        <v>42</v>
      </c>
      <c r="F186" s="78">
        <f t="shared" si="5"/>
        <v>20000</v>
      </c>
    </row>
    <row r="187" spans="1:6" ht="52.8" customHeight="1" x14ac:dyDescent="0.25">
      <c r="A187" s="50" t="s">
        <v>407</v>
      </c>
      <c r="B187" s="76" t="s">
        <v>138</v>
      </c>
      <c r="C187" s="55" t="s">
        <v>408</v>
      </c>
      <c r="D187" s="56">
        <v>20000</v>
      </c>
      <c r="E187" s="77" t="s">
        <v>42</v>
      </c>
      <c r="F187" s="78">
        <f t="shared" si="5"/>
        <v>20000</v>
      </c>
    </row>
    <row r="188" spans="1:6" ht="68.400000000000006" customHeight="1" x14ac:dyDescent="0.25">
      <c r="A188" s="50" t="s">
        <v>409</v>
      </c>
      <c r="B188" s="76" t="s">
        <v>138</v>
      </c>
      <c r="C188" s="55" t="s">
        <v>410</v>
      </c>
      <c r="D188" s="56">
        <v>20000</v>
      </c>
      <c r="E188" s="77" t="s">
        <v>42</v>
      </c>
      <c r="F188" s="78">
        <f t="shared" si="5"/>
        <v>20000</v>
      </c>
    </row>
    <row r="189" spans="1:6" ht="52.8" customHeight="1" x14ac:dyDescent="0.25">
      <c r="A189" s="50" t="s">
        <v>163</v>
      </c>
      <c r="B189" s="76" t="s">
        <v>138</v>
      </c>
      <c r="C189" s="55" t="s">
        <v>411</v>
      </c>
      <c r="D189" s="56">
        <v>20000</v>
      </c>
      <c r="E189" s="77" t="s">
        <v>42</v>
      </c>
      <c r="F189" s="78">
        <f t="shared" si="5"/>
        <v>20000</v>
      </c>
    </row>
    <row r="190" spans="1:6" ht="52.8" customHeight="1" x14ac:dyDescent="0.25">
      <c r="A190" s="50" t="s">
        <v>165</v>
      </c>
      <c r="B190" s="76" t="s">
        <v>138</v>
      </c>
      <c r="C190" s="55" t="s">
        <v>412</v>
      </c>
      <c r="D190" s="56">
        <v>20000</v>
      </c>
      <c r="E190" s="77" t="s">
        <v>42</v>
      </c>
      <c r="F190" s="78">
        <f t="shared" si="5"/>
        <v>20000</v>
      </c>
    </row>
    <row r="191" spans="1:6" ht="15" x14ac:dyDescent="0.25">
      <c r="A191" s="50" t="s">
        <v>167</v>
      </c>
      <c r="B191" s="76" t="s">
        <v>138</v>
      </c>
      <c r="C191" s="55" t="s">
        <v>413</v>
      </c>
      <c r="D191" s="56">
        <v>20000</v>
      </c>
      <c r="E191" s="77" t="s">
        <v>42</v>
      </c>
      <c r="F191" s="78">
        <f t="shared" si="5"/>
        <v>20000</v>
      </c>
    </row>
    <row r="192" spans="1:6" ht="9" customHeight="1" x14ac:dyDescent="0.25">
      <c r="A192" s="35"/>
      <c r="B192" s="79"/>
      <c r="C192" s="80"/>
      <c r="D192" s="81"/>
      <c r="E192" s="79"/>
      <c r="F192" s="79"/>
    </row>
    <row r="193" spans="1:6" ht="34.200000000000003" customHeight="1" x14ac:dyDescent="0.25">
      <c r="A193" s="86" t="s">
        <v>414</v>
      </c>
      <c r="B193" s="82" t="s">
        <v>415</v>
      </c>
      <c r="C193" s="83" t="s">
        <v>139</v>
      </c>
      <c r="D193" s="84">
        <v>-7459500</v>
      </c>
      <c r="E193" s="84">
        <v>-974496.89</v>
      </c>
      <c r="F193" s="85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0A8FD-1C12-4A6B-807B-81F968FDA59A}">
  <sheetPr>
    <tabColor indexed="14"/>
    <pageSetUpPr fitToPage="1"/>
  </sheetPr>
  <dimension ref="A1:DF40"/>
  <sheetViews>
    <sheetView tabSelected="1" view="pageBreakPreview" topLeftCell="C1" zoomScaleNormal="100" workbookViewId="0">
      <selection activeCell="BW19" sqref="BW19:CN19"/>
    </sheetView>
  </sheetViews>
  <sheetFormatPr defaultColWidth="0.88671875" defaultRowHeight="11.4" x14ac:dyDescent="0.2"/>
  <cols>
    <col min="1" max="2" width="0.88671875" style="36" hidden="1" customWidth="1"/>
    <col min="3" max="27" width="0.88671875" style="36" customWidth="1"/>
    <col min="28" max="28" width="7.109375" style="36" customWidth="1"/>
    <col min="29" max="50" width="0.88671875" style="36" customWidth="1"/>
    <col min="51" max="51" width="12.88671875" style="36" customWidth="1"/>
    <col min="52" max="90" width="0.88671875" style="36" customWidth="1"/>
    <col min="91" max="91" width="0.6640625" style="36" customWidth="1"/>
    <col min="92" max="92" width="4.109375" style="36" hidden="1" customWidth="1"/>
    <col min="93" max="100" width="0.88671875" style="36" customWidth="1"/>
    <col min="101" max="101" width="0.6640625" style="36" customWidth="1"/>
    <col min="102" max="102" width="0.88671875" style="36" hidden="1" customWidth="1"/>
    <col min="103" max="16384" width="0.88671875" style="36"/>
  </cols>
  <sheetData>
    <row r="1" spans="1:110" x14ac:dyDescent="0.2">
      <c r="DF1" s="37" t="s">
        <v>437</v>
      </c>
    </row>
    <row r="2" spans="1:110" s="39" customFormat="1" ht="25.5" customHeight="1" x14ac:dyDescent="0.25">
      <c r="A2" s="38"/>
      <c r="B2" s="38"/>
      <c r="C2" s="213" t="s">
        <v>438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</row>
    <row r="3" spans="1:110" ht="59.25" customHeight="1" x14ac:dyDescent="0.2">
      <c r="A3" s="215" t="s">
        <v>439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6" t="s">
        <v>440</v>
      </c>
      <c r="AD3" s="215"/>
      <c r="AE3" s="215"/>
      <c r="AF3" s="215"/>
      <c r="AG3" s="215"/>
      <c r="AH3" s="215"/>
      <c r="AI3" s="215" t="s">
        <v>441</v>
      </c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 t="s">
        <v>442</v>
      </c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 t="s">
        <v>23</v>
      </c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 t="s">
        <v>24</v>
      </c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</row>
    <row r="4" spans="1:110" s="40" customFormat="1" ht="12" customHeight="1" thickBot="1" x14ac:dyDescent="0.3">
      <c r="A4" s="210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1">
        <v>2</v>
      </c>
      <c r="AD4" s="212"/>
      <c r="AE4" s="212"/>
      <c r="AF4" s="212"/>
      <c r="AG4" s="212"/>
      <c r="AH4" s="212"/>
      <c r="AI4" s="212">
        <v>3</v>
      </c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>
        <v>4</v>
      </c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>
        <v>5</v>
      </c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>
        <v>6</v>
      </c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</row>
    <row r="5" spans="1:110" ht="32.4" customHeight="1" x14ac:dyDescent="0.25">
      <c r="A5" s="205" t="s">
        <v>443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7"/>
      <c r="AC5" s="208" t="s">
        <v>444</v>
      </c>
      <c r="AD5" s="209"/>
      <c r="AE5" s="209"/>
      <c r="AF5" s="209"/>
      <c r="AG5" s="209"/>
      <c r="AH5" s="209"/>
      <c r="AI5" s="209" t="s">
        <v>445</v>
      </c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127">
        <f>AZ13</f>
        <v>7459500</v>
      </c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51">
        <f>BW14</f>
        <v>974496.88999998569</v>
      </c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3"/>
      <c r="CO5" s="127">
        <f>CO13</f>
        <v>6485003.1100000143</v>
      </c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</row>
    <row r="6" spans="1:110" ht="12" customHeight="1" x14ac:dyDescent="0.2">
      <c r="A6" s="165" t="s">
        <v>31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168" t="s">
        <v>446</v>
      </c>
      <c r="AD6" s="168"/>
      <c r="AE6" s="168"/>
      <c r="AF6" s="168"/>
      <c r="AG6" s="168"/>
      <c r="AH6" s="169"/>
      <c r="AI6" s="171" t="s">
        <v>445</v>
      </c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9"/>
      <c r="AZ6" s="173" t="s">
        <v>447</v>
      </c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5"/>
      <c r="BW6" s="173" t="s">
        <v>447</v>
      </c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5"/>
      <c r="CO6" s="173" t="s">
        <v>447</v>
      </c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5"/>
    </row>
    <row r="7" spans="1:110" ht="32.4" customHeight="1" x14ac:dyDescent="0.2">
      <c r="A7" s="202" t="s">
        <v>448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4"/>
      <c r="AC7" s="115"/>
      <c r="AD7" s="115"/>
      <c r="AE7" s="115"/>
      <c r="AF7" s="115"/>
      <c r="AG7" s="115"/>
      <c r="AH7" s="170"/>
      <c r="AI7" s="172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70"/>
      <c r="AZ7" s="176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8"/>
      <c r="BW7" s="176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8"/>
      <c r="CO7" s="176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8"/>
    </row>
    <row r="8" spans="1:110" ht="12" customHeight="1" x14ac:dyDescent="0.2">
      <c r="A8" s="191" t="s">
        <v>449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71" t="s">
        <v>42</v>
      </c>
      <c r="AD8" s="168"/>
      <c r="AE8" s="168"/>
      <c r="AF8" s="168"/>
      <c r="AG8" s="168"/>
      <c r="AH8" s="169"/>
      <c r="AI8" s="171" t="s">
        <v>42</v>
      </c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8"/>
      <c r="AZ8" s="173" t="s">
        <v>447</v>
      </c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8"/>
      <c r="BW8" s="173" t="s">
        <v>447</v>
      </c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5"/>
      <c r="CO8" s="173" t="s">
        <v>447</v>
      </c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9"/>
    </row>
    <row r="9" spans="1:110" ht="12" customHeight="1" x14ac:dyDescent="0.25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3"/>
      <c r="AC9" s="194"/>
      <c r="AD9" s="195"/>
      <c r="AE9" s="195"/>
      <c r="AF9" s="195"/>
      <c r="AG9" s="195"/>
      <c r="AH9" s="196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1"/>
      <c r="AZ9" s="199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1"/>
      <c r="BW9" s="176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8"/>
      <c r="CO9" s="176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80"/>
    </row>
    <row r="10" spans="1:110" ht="29.4" customHeight="1" x14ac:dyDescent="0.25">
      <c r="A10" s="184" t="s">
        <v>450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6"/>
      <c r="AC10" s="147" t="s">
        <v>451</v>
      </c>
      <c r="AD10" s="148"/>
      <c r="AE10" s="148"/>
      <c r="AF10" s="148"/>
      <c r="AG10" s="148"/>
      <c r="AH10" s="148"/>
      <c r="AI10" s="148" t="s">
        <v>445</v>
      </c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87" t="s">
        <v>447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9"/>
      <c r="BW10" s="187" t="s">
        <v>447</v>
      </c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9"/>
      <c r="CO10" s="187" t="s">
        <v>447</v>
      </c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90"/>
    </row>
    <row r="11" spans="1:110" ht="12" customHeight="1" x14ac:dyDescent="0.2">
      <c r="A11" s="165" t="s">
        <v>449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7"/>
      <c r="AC11" s="168"/>
      <c r="AD11" s="168"/>
      <c r="AE11" s="168"/>
      <c r="AF11" s="168"/>
      <c r="AG11" s="168"/>
      <c r="AH11" s="169"/>
      <c r="AI11" s="171" t="s">
        <v>42</v>
      </c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  <c r="AZ11" s="173" t="s">
        <v>447</v>
      </c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5"/>
      <c r="BW11" s="173" t="s">
        <v>447</v>
      </c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5"/>
      <c r="CO11" s="173" t="s">
        <v>447</v>
      </c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9"/>
    </row>
    <row r="12" spans="1:110" ht="15" customHeight="1" x14ac:dyDescent="0.25">
      <c r="A12" s="181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3"/>
      <c r="AC12" s="115"/>
      <c r="AD12" s="115"/>
      <c r="AE12" s="115"/>
      <c r="AF12" s="115"/>
      <c r="AG12" s="115"/>
      <c r="AH12" s="170"/>
      <c r="AI12" s="172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70"/>
      <c r="AZ12" s="176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8"/>
      <c r="BW12" s="176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8"/>
      <c r="CO12" s="176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80"/>
    </row>
    <row r="13" spans="1:110" ht="19.5" customHeight="1" x14ac:dyDescent="0.25">
      <c r="A13" s="160" t="s">
        <v>452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2"/>
      <c r="AC13" s="147" t="s">
        <v>453</v>
      </c>
      <c r="AD13" s="148"/>
      <c r="AE13" s="148"/>
      <c r="AF13" s="148"/>
      <c r="AG13" s="148"/>
      <c r="AH13" s="148"/>
      <c r="AI13" s="149" t="s">
        <v>454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47"/>
      <c r="AZ13" s="127">
        <f>AZ14</f>
        <v>7459500</v>
      </c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42">
        <f>BW14</f>
        <v>974496.88999998569</v>
      </c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8"/>
      <c r="CO13" s="151">
        <f>CO14</f>
        <v>6485003.1100000143</v>
      </c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4"/>
    </row>
    <row r="14" spans="1:110" ht="40.5" customHeight="1" x14ac:dyDescent="0.25">
      <c r="A14" s="41" t="s">
        <v>452</v>
      </c>
      <c r="B14" s="42"/>
      <c r="C14" s="135" t="s">
        <v>455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147" t="s">
        <v>453</v>
      </c>
      <c r="AD14" s="148"/>
      <c r="AE14" s="148"/>
      <c r="AF14" s="148"/>
      <c r="AG14" s="148"/>
      <c r="AH14" s="148"/>
      <c r="AI14" s="149" t="s">
        <v>456</v>
      </c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47"/>
      <c r="AZ14" s="127">
        <v>7459500</v>
      </c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42">
        <f>BW18+BW19</f>
        <v>974496.88999998569</v>
      </c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8"/>
      <c r="CO14" s="159">
        <f>AZ14-BW14</f>
        <v>6485003.1100000143</v>
      </c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</row>
    <row r="15" spans="1:110" ht="31.2" customHeight="1" x14ac:dyDescent="0.25">
      <c r="A15" s="134" t="s">
        <v>457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6"/>
      <c r="AC15" s="147" t="s">
        <v>458</v>
      </c>
      <c r="AD15" s="148"/>
      <c r="AE15" s="148"/>
      <c r="AF15" s="148"/>
      <c r="AG15" s="148"/>
      <c r="AH15" s="148"/>
      <c r="AI15" s="149" t="s">
        <v>459</v>
      </c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47"/>
      <c r="AZ15" s="151">
        <f>AZ16</f>
        <v>-164152900</v>
      </c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W15" s="142">
        <f>BW16</f>
        <v>-73264303.680000007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28" t="s">
        <v>460</v>
      </c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54"/>
    </row>
    <row r="16" spans="1:110" ht="31.95" customHeight="1" thickBot="1" x14ac:dyDescent="0.3">
      <c r="A16" s="134" t="s">
        <v>461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122" t="s">
        <v>458</v>
      </c>
      <c r="AD16" s="123"/>
      <c r="AE16" s="123"/>
      <c r="AF16" s="123"/>
      <c r="AG16" s="123"/>
      <c r="AH16" s="123"/>
      <c r="AI16" s="145" t="s">
        <v>462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22"/>
      <c r="AZ16" s="127">
        <f>AZ17</f>
        <v>-164152900</v>
      </c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42">
        <f>BW17</f>
        <v>-73264303.680000007</v>
      </c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4"/>
      <c r="CO16" s="132" t="s">
        <v>460</v>
      </c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3"/>
    </row>
    <row r="17" spans="1:110" ht="32.4" customHeight="1" thickBot="1" x14ac:dyDescent="0.3">
      <c r="A17" s="134" t="s">
        <v>463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  <c r="AC17" s="122" t="s">
        <v>458</v>
      </c>
      <c r="AD17" s="123"/>
      <c r="AE17" s="123"/>
      <c r="AF17" s="123"/>
      <c r="AG17" s="123"/>
      <c r="AH17" s="123"/>
      <c r="AI17" s="124" t="s">
        <v>464</v>
      </c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6"/>
      <c r="AZ17" s="127">
        <f>AZ18</f>
        <v>-164152900</v>
      </c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42">
        <f>BW18</f>
        <v>-73264303.680000007</v>
      </c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4"/>
      <c r="CO17" s="132" t="s">
        <v>460</v>
      </c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3"/>
    </row>
    <row r="18" spans="1:110" ht="45" customHeight="1" thickBot="1" x14ac:dyDescent="0.3">
      <c r="A18" s="134" t="s">
        <v>465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6"/>
      <c r="AC18" s="122" t="s">
        <v>458</v>
      </c>
      <c r="AD18" s="123"/>
      <c r="AE18" s="123"/>
      <c r="AF18" s="123"/>
      <c r="AG18" s="123"/>
      <c r="AH18" s="123"/>
      <c r="AI18" s="124" t="s">
        <v>466</v>
      </c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6"/>
      <c r="AZ18" s="127">
        <v>-164152900</v>
      </c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39">
        <v>-73264303.680000007</v>
      </c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1"/>
      <c r="CO18" s="132" t="s">
        <v>460</v>
      </c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3"/>
    </row>
    <row r="19" spans="1:110" ht="30" customHeight="1" thickBot="1" x14ac:dyDescent="0.3">
      <c r="A19" s="134" t="s">
        <v>467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6"/>
      <c r="AC19" s="122" t="s">
        <v>468</v>
      </c>
      <c r="AD19" s="123"/>
      <c r="AE19" s="123"/>
      <c r="AF19" s="123"/>
      <c r="AG19" s="123"/>
      <c r="AH19" s="123"/>
      <c r="AI19" s="124" t="s">
        <v>469</v>
      </c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6"/>
      <c r="AZ19" s="127">
        <f>AZ20</f>
        <v>175612400</v>
      </c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9">
        <f>BW20</f>
        <v>74238800.569999993</v>
      </c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8"/>
      <c r="CO19" s="132" t="s">
        <v>460</v>
      </c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3"/>
    </row>
    <row r="20" spans="1:110" ht="31.95" customHeight="1" thickBot="1" x14ac:dyDescent="0.3">
      <c r="A20" s="134" t="s">
        <v>470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6"/>
      <c r="AC20" s="122" t="s">
        <v>468</v>
      </c>
      <c r="AD20" s="123"/>
      <c r="AE20" s="123"/>
      <c r="AF20" s="123"/>
      <c r="AG20" s="123"/>
      <c r="AH20" s="123"/>
      <c r="AI20" s="124" t="s">
        <v>471</v>
      </c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6"/>
      <c r="AZ20" s="127">
        <f>AZ21</f>
        <v>175612400</v>
      </c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9">
        <f>BW21</f>
        <v>74238800.569999993</v>
      </c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8"/>
      <c r="CO20" s="132" t="s">
        <v>460</v>
      </c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3"/>
    </row>
    <row r="21" spans="1:110" ht="36" customHeight="1" thickBot="1" x14ac:dyDescent="0.3">
      <c r="A21" s="134" t="s">
        <v>472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6"/>
      <c r="AC21" s="122" t="s">
        <v>468</v>
      </c>
      <c r="AD21" s="123"/>
      <c r="AE21" s="123"/>
      <c r="AF21" s="123"/>
      <c r="AG21" s="123"/>
      <c r="AH21" s="123"/>
      <c r="AI21" s="124" t="s">
        <v>473</v>
      </c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6"/>
      <c r="AZ21" s="127">
        <f>AZ22</f>
        <v>175612400</v>
      </c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9">
        <f>BW22</f>
        <v>74238800.569999993</v>
      </c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8"/>
      <c r="CO21" s="132" t="s">
        <v>460</v>
      </c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3"/>
    </row>
    <row r="22" spans="1:110" ht="45" customHeight="1" thickBot="1" x14ac:dyDescent="0.3">
      <c r="A22" s="119" t="s">
        <v>474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122" t="s">
        <v>468</v>
      </c>
      <c r="AD22" s="123"/>
      <c r="AE22" s="123"/>
      <c r="AF22" s="123"/>
      <c r="AG22" s="123"/>
      <c r="AH22" s="123"/>
      <c r="AI22" s="124" t="s">
        <v>475</v>
      </c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6"/>
      <c r="AZ22" s="127">
        <v>175612400</v>
      </c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9">
        <v>74238800.569999993</v>
      </c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1"/>
      <c r="CO22" s="132" t="s">
        <v>460</v>
      </c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3"/>
    </row>
    <row r="23" spans="1:110" ht="32.25" customHeight="1" x14ac:dyDescent="0.2"/>
    <row r="24" spans="1:110" s="43" customFormat="1" ht="13.2" customHeight="1" x14ac:dyDescent="0.25">
      <c r="A24" s="43" t="s">
        <v>476</v>
      </c>
      <c r="B24" s="43" t="s">
        <v>477</v>
      </c>
      <c r="C24" s="44"/>
      <c r="D24" s="44" t="s">
        <v>478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5"/>
      <c r="AZ24" s="45"/>
      <c r="BA24" s="45"/>
      <c r="BB24" s="112" t="s">
        <v>479</v>
      </c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</row>
    <row r="25" spans="1:110" s="43" customFormat="1" ht="13.2" x14ac:dyDescent="0.25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45"/>
      <c r="AH25" s="45"/>
      <c r="AI25" s="45"/>
      <c r="AJ25" s="45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</row>
    <row r="26" spans="1:110" s="43" customFormat="1" ht="13.2" x14ac:dyDescent="0.25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46"/>
      <c r="U26" s="46"/>
      <c r="V26" s="46"/>
      <c r="W26" s="46"/>
      <c r="X26" s="46"/>
      <c r="Y26" s="46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/>
      <c r="AS26" s="46"/>
      <c r="AT26" s="46"/>
      <c r="AU26" s="46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6"/>
      <c r="BU26" s="46"/>
      <c r="BV26" s="46"/>
      <c r="BW26" s="46"/>
      <c r="BX26" s="46"/>
      <c r="BY26" s="46"/>
      <c r="BZ26" s="46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</row>
    <row r="27" spans="1:110" s="43" customFormat="1" ht="13.2" x14ac:dyDescent="0.2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</row>
    <row r="28" spans="1:110" s="48" customFormat="1" ht="13.2" customHeight="1" x14ac:dyDescent="0.25">
      <c r="A28" s="43"/>
      <c r="B28" s="43" t="s">
        <v>480</v>
      </c>
      <c r="C28" s="111" t="s">
        <v>481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45"/>
      <c r="AZ28" s="45"/>
      <c r="BA28" s="45"/>
      <c r="BB28" s="45" t="s">
        <v>482</v>
      </c>
      <c r="BC28" s="45"/>
      <c r="BD28" s="112" t="s">
        <v>483</v>
      </c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</row>
    <row r="29" spans="1:110" s="48" customFormat="1" ht="13.2" x14ac:dyDescent="0.25">
      <c r="A29" s="43"/>
      <c r="B29" s="4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45"/>
      <c r="AS29" s="45"/>
      <c r="AT29" s="45"/>
      <c r="AU29" s="45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45"/>
      <c r="BU29" s="45"/>
      <c r="BV29" s="45" t="s">
        <v>484</v>
      </c>
      <c r="BW29" s="45"/>
      <c r="BX29" s="45"/>
      <c r="BY29" s="45"/>
      <c r="BZ29" s="45"/>
    </row>
    <row r="30" spans="1:110" s="48" customFormat="1" ht="13.2" x14ac:dyDescent="0.25">
      <c r="A30" s="43"/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46"/>
      <c r="AT30" s="46"/>
      <c r="AU30" s="46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6"/>
      <c r="BU30" s="46"/>
      <c r="BV30" s="46"/>
      <c r="BW30" s="46"/>
      <c r="BX30" s="46"/>
      <c r="BY30" s="46"/>
      <c r="BZ30" s="46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</row>
    <row r="31" spans="1:110" s="48" customFormat="1" ht="13.2" customHeight="1" x14ac:dyDescent="0.25">
      <c r="A31" s="43" t="s">
        <v>485</v>
      </c>
      <c r="B31" s="43"/>
      <c r="C31" s="111" t="s">
        <v>485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45"/>
      <c r="AZ31" s="45"/>
      <c r="BA31" s="45"/>
      <c r="BB31" s="45"/>
      <c r="BC31" s="45"/>
      <c r="BD31" s="45"/>
      <c r="BE31" s="45"/>
      <c r="BF31" s="112" t="s">
        <v>486</v>
      </c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</row>
    <row r="32" spans="1:110" s="48" customFormat="1" ht="11.25" customHeight="1" x14ac:dyDescent="0.25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45"/>
      <c r="AL32" s="45"/>
      <c r="AM32" s="45"/>
      <c r="AN32" s="45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</row>
    <row r="33" spans="1:86" s="43" customFormat="1" ht="13.2" x14ac:dyDescent="0.2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9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</row>
    <row r="34" spans="1:86" s="43" customFormat="1" ht="13.2" x14ac:dyDescent="0.25">
      <c r="A34" s="114"/>
      <c r="B34" s="114"/>
      <c r="C34" s="115" t="s">
        <v>487</v>
      </c>
      <c r="D34" s="115"/>
      <c r="E34" s="115"/>
      <c r="F34" s="115"/>
      <c r="G34" s="116"/>
      <c r="H34" s="116"/>
      <c r="I34" s="45"/>
      <c r="J34" s="117" t="s">
        <v>493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6">
        <v>20</v>
      </c>
      <c r="AC34" s="116"/>
      <c r="AD34" s="116"/>
      <c r="AE34" s="116"/>
      <c r="AF34" s="118" t="s">
        <v>488</v>
      </c>
      <c r="AG34" s="118"/>
      <c r="AH34" s="118"/>
      <c r="AI34" s="45" t="s">
        <v>489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</row>
    <row r="35" spans="1:86" ht="3" customHeight="1" x14ac:dyDescent="0.2"/>
    <row r="37" spans="1:86" x14ac:dyDescent="0.2">
      <c r="CH37" s="36" t="s">
        <v>490</v>
      </c>
    </row>
    <row r="38" spans="1:86" x14ac:dyDescent="0.2">
      <c r="W38" s="36" t="s">
        <v>491</v>
      </c>
      <c r="BO38" s="36" t="s">
        <v>492</v>
      </c>
    </row>
    <row r="40" spans="1:86" x14ac:dyDescent="0.2">
      <c r="AZ40" s="36">
        <v>63593</v>
      </c>
    </row>
  </sheetData>
  <mergeCells count="123"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</mergeCells>
  <pageMargins left="0.35433070866141736" right="0.35433070866141736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417</v>
      </c>
      <c r="B1" t="s">
        <v>418</v>
      </c>
    </row>
    <row r="2" spans="1:2" x14ac:dyDescent="0.25">
      <c r="A2" t="s">
        <v>419</v>
      </c>
      <c r="B2" t="s">
        <v>420</v>
      </c>
    </row>
    <row r="3" spans="1:2" x14ac:dyDescent="0.25">
      <c r="A3" t="s">
        <v>421</v>
      </c>
      <c r="B3" t="s">
        <v>5</v>
      </c>
    </row>
    <row r="4" spans="1:2" x14ac:dyDescent="0.25">
      <c r="A4" t="s">
        <v>422</v>
      </c>
      <c r="B4" t="s">
        <v>423</v>
      </c>
    </row>
    <row r="5" spans="1:2" x14ac:dyDescent="0.25">
      <c r="A5" t="s">
        <v>424</v>
      </c>
      <c r="B5" t="s">
        <v>425</v>
      </c>
    </row>
    <row r="6" spans="1:2" x14ac:dyDescent="0.25">
      <c r="A6" t="s">
        <v>426</v>
      </c>
      <c r="B6" t="s">
        <v>418</v>
      </c>
    </row>
    <row r="7" spans="1:2" x14ac:dyDescent="0.25">
      <c r="A7" t="s">
        <v>427</v>
      </c>
      <c r="B7" t="s">
        <v>428</v>
      </c>
    </row>
    <row r="8" spans="1:2" x14ac:dyDescent="0.25">
      <c r="A8" t="s">
        <v>429</v>
      </c>
      <c r="B8" t="s">
        <v>428</v>
      </c>
    </row>
    <row r="9" spans="1:2" x14ac:dyDescent="0.25">
      <c r="A9" t="s">
        <v>430</v>
      </c>
      <c r="B9" t="s">
        <v>431</v>
      </c>
    </row>
    <row r="10" spans="1:2" x14ac:dyDescent="0.25">
      <c r="A10" t="s">
        <v>432</v>
      </c>
      <c r="B10" t="s">
        <v>16</v>
      </c>
    </row>
    <row r="11" spans="1:2" x14ac:dyDescent="0.25">
      <c r="A11" t="s">
        <v>433</v>
      </c>
      <c r="B11" t="s">
        <v>425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rep:2.55.0.208</dc:description>
  <cp:lastModifiedBy>Пользователь</cp:lastModifiedBy>
  <cp:lastPrinted>2023-07-06T07:14:06Z</cp:lastPrinted>
  <dcterms:created xsi:type="dcterms:W3CDTF">2023-07-06T06:46:41Z</dcterms:created>
  <dcterms:modified xsi:type="dcterms:W3CDTF">2023-07-06T07:20:16Z</dcterms:modified>
</cp:coreProperties>
</file>