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\ОТЧЕТЫ ФИНОТДЕЛ\117\"/>
    </mc:Choice>
  </mc:AlternateContent>
  <xr:revisionPtr revIDLastSave="0" documentId="13_ncr:1_{D6503D1F-D368-4725-9642-7C4BF8ABCEF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Доходы" sheetId="1" r:id="rId1"/>
    <sheet name="Расходы" sheetId="2" r:id="rId2"/>
    <sheet name="Источники  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LE_NAME">#REF!</definedName>
    <definedName name="FIO" localSheetId="0">Доходы!$D$24</definedName>
    <definedName name="FIO" localSheetId="1">Расходы!$D$21</definedName>
    <definedName name="FORM_CODE" localSheetId="0">Доходы!$H$5</definedName>
    <definedName name="FORM_CODE">#REF!</definedName>
    <definedName name="LAST_CELL" localSheetId="0">Доходы!$F$71</definedName>
    <definedName name="LAST_CELL" localSheetId="1">Расходы!#REF!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Доходы!$A$71</definedName>
    <definedName name="REND_1" localSheetId="1">Расходы!$A$219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  <definedName name="_xlnm.Print_Area" localSheetId="2">'Источники   '!$A$1:$DF$35</definedName>
  </definedNames>
  <calcPr calcId="191029"/>
</workbook>
</file>

<file path=xl/calcChain.xml><?xml version="1.0" encoding="utf-8"?>
<calcChain xmlns="http://schemas.openxmlformats.org/spreadsheetml/2006/main">
  <c r="BW21" i="5" l="1"/>
  <c r="AZ21" i="5"/>
  <c r="AZ20" i="5" s="1"/>
  <c r="AZ19" i="5" s="1"/>
  <c r="BW20" i="5"/>
  <c r="BW19" i="5" s="1"/>
  <c r="BW14" i="5" s="1"/>
  <c r="BW17" i="5"/>
  <c r="AZ17" i="5"/>
  <c r="BW16" i="5"/>
  <c r="BW15" i="5" s="1"/>
  <c r="AZ16" i="5"/>
  <c r="AZ15" i="5" s="1"/>
  <c r="AZ13" i="5"/>
  <c r="AZ5" i="5" s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BW5" i="5" l="1"/>
  <c r="CO14" i="5"/>
  <c r="CO13" i="5" s="1"/>
  <c r="CO5" i="5" s="1"/>
  <c r="BW13" i="5"/>
</calcChain>
</file>

<file path=xl/sharedStrings.xml><?xml version="1.0" encoding="utf-8"?>
<sst xmlns="http://schemas.openxmlformats.org/spreadsheetml/2006/main" count="1023" uniqueCount="527">
  <si>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</si>
  <si>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</si>
  <si>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</si>
  <si>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</si>
  <si>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</si>
  <si>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</si>
  <si>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</si>
  <si>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</si>
  <si>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</si>
  <si>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</si>
  <si>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</si>
  <si>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</si>
  <si>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</si>
  <si>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Киселевского сельского поселения</t>
  </si>
  <si>
    <t>Единица измерения: руб.</t>
  </si>
  <si>
    <t>04228119</t>
  </si>
  <si>
    <t>951</t>
  </si>
  <si>
    <t>60626425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</si>
  <si>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</si>
  <si>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</si>
  <si>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</si>
  <si>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</si>
  <si>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</si>
  <si>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</si>
  <si>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</si>
  <si>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</si>
  <si>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</si>
  <si>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</si>
  <si>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</si>
  <si>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</si>
  <si>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</si>
  <si>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</si>
  <si>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</si>
  <si>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</si>
  <si>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</si>
  <si>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</si>
  <si>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</si>
  <si>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</si>
  <si>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</si>
  <si>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</si>
  <si>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</si>
  <si>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</si>
  <si>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</si>
  <si>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</si>
  <si>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</si>
  <si>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</si>
  <si>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</si>
  <si>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</si>
  <si>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</si>
  <si>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</si>
  <si>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</si>
  <si>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</si>
  <si>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</si>
  <si>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</si>
  <si>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</si>
  <si>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</si>
  <si>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</si>
  <si>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</si>
  <si>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</si>
  <si>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</si>
  <si>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</si>
  <si>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</si>
  <si>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</si>
  <si>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</si>
  <si>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</si>
  <si>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</si>
  <si>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</si>
  <si>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</si>
  <si>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</si>
  <si>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</si>
  <si>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</si>
  <si>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</si>
  <si>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</si>
  <si>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</si>
  <si>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</si>
  <si>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</si>
  <si>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</si>
  <si>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</si>
  <si>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</si>
  <si>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</si>
  <si>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</si>
  <si>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</si>
  <si>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</si>
  <si>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</si>
  <si>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</si>
  <si>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</si>
  <si>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</si>
  <si>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</si>
  <si>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</si>
  <si>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</si>
  <si>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</si>
  <si>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</si>
  <si>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</si>
  <si>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</si>
  <si>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</si>
  <si>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</si>
  <si>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</si>
  <si>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</si>
  <si>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</si>
  <si>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</si>
  <si>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</si>
  <si>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</si>
  <si>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</si>
  <si>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</si>
  <si>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</si>
  <si>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</si>
  <si>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</si>
  <si>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</si>
  <si>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</si>
  <si>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</si>
  <si>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</si>
  <si>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</si>
  <si>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</si>
  <si>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</si>
  <si>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</si>
  <si>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</si>
  <si>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</si>
  <si>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</si>
  <si>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</si>
  <si>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</si>
  <si>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</si>
  <si>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</si>
  <si>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</si>
  <si>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</si>
  <si>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</si>
  <si>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</si>
  <si>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</si>
  <si>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</si>
  <si>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</si>
  <si>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</si>
  <si>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</si>
  <si>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</si>
  <si>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</si>
  <si>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</si>
  <si>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</si>
  <si>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</si>
  <si>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</si>
  <si>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</si>
  <si>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</si>
  <si>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</si>
  <si>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</si>
  <si>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</si>
  <si>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</si>
  <si>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</si>
  <si>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</si>
  <si>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</si>
  <si>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Киселевского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</si>
  <si>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</si>
  <si>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</si>
  <si>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</si>
  <si>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Киселевского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Киселевского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</si>
  <si>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</si>
  <si>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</si>
  <si>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</si>
  <si>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</si>
  <si>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</si>
  <si>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</si>
  <si>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</si>
  <si>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</si>
  <si>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</si>
  <si>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</si>
  <si>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</si>
  <si>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деятельности органа местного самоуправления Киселевского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Киселевского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</si>
  <si>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</si>
  <si>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</si>
  <si>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</si>
  <si>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</si>
  <si>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</si>
  <si>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</si>
  <si>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</si>
  <si>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</si>
  <si>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</si>
  <si>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Киселевского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</si>
  <si>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</si>
  <si>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</si>
  <si>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</si>
  <si>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</si>
  <si>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</si>
  <si>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</si>
  <si>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</si>
  <si>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</si>
  <si>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</si>
  <si>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</si>
  <si>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</si>
  <si>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</si>
  <si>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расхо-дов, связанных с передачей осуществления части полномочий органа местного самоуправления муниципального образования «Киселевское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Киселевского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</si>
  <si>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</si>
  <si>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</si>
  <si>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</si>
  <si>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</si>
  <si>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</si>
  <si>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</si>
  <si>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</si>
  <si>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</si>
  <si>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</si>
  <si>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Киселевского сельского поселения на финансовое обеспечение непредвиденных расходов в рамках непрограммных расходов органа местного самоуправления Киселевского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</si>
  <si>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</si>
  <si>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</si>
  <si>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</si>
  <si>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</si>
  <si>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</si>
  <si>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</si>
  <si>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</si>
  <si>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</si>
  <si>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</si>
  <si>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подпрограммы"Нормативно-методическое обеспечение и организация бюджетного процесса" муниципальной программы Киселевского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</si>
  <si>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</si>
  <si>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</si>
  <si>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</si>
  <si>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</si>
  <si>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</si>
  <si>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</si>
  <si>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</si>
  <si>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</si>
  <si>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</si>
  <si>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951 0113 0200000000 000 </t>
  </si>
  <si>
    <t>Подпрограмма «Профилактика терроризма и экстремизма»</t>
  </si>
  <si>
    <t xml:space="preserve">951 0113 0230000000 000 </t>
  </si>
  <si>
    <t>Расходы на информационно – пропагандист-ское противодействие терроризму и экстре-мизму на территории поселения в рамках подпрограммы «Профилактика терроризма и экстремизма» муниципальной программы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</si>
  <si>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951 0113 0230020240 000 </t>
  </si>
  <si>
    <t xml:space="preserve">951 0113 0230020240 200 </t>
  </si>
  <si>
    <t xml:space="preserve">951 0113 0230020240 240 </t>
  </si>
  <si>
    <t xml:space="preserve">951 0113 0230020240 244 </t>
  </si>
  <si>
    <t>Муниципальная программа Киселевского сельского поселения «Муниципальная политика»</t>
  </si>
  <si>
    <t xml:space="preserve">951 0113 0300000000 000 </t>
  </si>
  <si>
    <t>Подпрограмма «Развитие муниципального управления и муниципальной службы в Киселевском сельском поселении»</t>
  </si>
  <si>
    <t xml:space="preserve">951 0113 0310000000 000 </t>
  </si>
  <si>
    <t>Взносы в Ассоциацию «Совет муниципальных образований Ростовской области» в рамках подпрограммы «Развитие муниципального управления и муниципальной службы в Киселевском сельском поселении» муниципальной программы   Киселевского сельского поселения « Муниципальная политика»</t>
  </si>
  <si>
    <t xml:space="preserve">951 0113 0310020030 000 </t>
  </si>
  <si>
    <t xml:space="preserve">951 0113 0310020030 800 </t>
  </si>
  <si>
    <t xml:space="preserve">951 0113 0310020030 850 </t>
  </si>
  <si>
    <t>Уплата иных платежей</t>
  </si>
  <si>
    <t xml:space="preserve">951 0113 0310020030 853 </t>
  </si>
  <si>
    <t>Подпрограмма «Обеспечение реализации муниципальной программы Киселевского сельского поселения «Муниципальная политика»</t>
  </si>
  <si>
    <t xml:space="preserve">951 0113 0320000000 000 </t>
  </si>
  <si>
    <t>Расходы на официальную публикацию нормативно-правовых актов, проектов и иных информационных материалов в средствах массовой информации Киселевского сельского поселения в рамках подпрограммы «Обеспечение реализации муниципальной программы Киселевского сельского поселения «Муниципальная политика» муниципальной программы Киселевского сельского поселения «Муниципальная политика»</t>
  </si>
  <si>
    <t xml:space="preserve">951 0113 0320020160 000 </t>
  </si>
  <si>
    <t xml:space="preserve">951 0113 0320020160 200 </t>
  </si>
  <si>
    <t xml:space="preserve">951 0113 0320020160 240 </t>
  </si>
  <si>
    <t xml:space="preserve">951 0113 0320020160 244 </t>
  </si>
  <si>
    <t xml:space="preserve">951 0113 9900000000 000 </t>
  </si>
  <si>
    <t xml:space="preserve">951 0113 9990000000 000 </t>
  </si>
  <si>
    <t>Расходы по оценке недвижимости, признание прав и регулирование отношений по муниципальной собственности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</si>
  <si>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951 0113 9990020420 000 </t>
  </si>
  <si>
    <t xml:space="preserve">951 0113 9990020420 200 </t>
  </si>
  <si>
    <t xml:space="preserve">951 0113 9990020420 240 </t>
  </si>
  <si>
    <t xml:space="preserve">951 0113 9990020420 244 </t>
  </si>
  <si>
    <t>Расходы на исполнение судебных актов по искам к Киселевскому сельскому поселению о возмещении вреда, причененного незаконными действиями (бездействием) муниципальных органов Киселевского сельского поселения либо должностных лиц, в рамках непрограммных расходов органа местного самоуправления Киселевского сельского поселения</t>
  </si>
  <si>
    <t xml:space="preserve">951 0113 9990090120 000 </t>
  </si>
  <si>
    <t xml:space="preserve">951 0113 9990090120 200 </t>
  </si>
  <si>
    <t xml:space="preserve">951 0113 9990090120 240 </t>
  </si>
  <si>
    <t xml:space="preserve">951 0113 9990090120 244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</si>
  <si>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</si>
  <si>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</si>
  <si>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</si>
  <si>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</si>
  <si>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</si>
  <si>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Реализация направления расходов по иным непро-граммным расходам в рамках непрограммных рас-ходов органа местного самоуправления Киселевского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</si>
  <si>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</si>
  <si>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</si>
  <si>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</si>
  <si>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</si>
  <si>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</si>
  <si>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</si>
  <si>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</si>
  <si>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</si>
  <si>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</si>
  <si>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</si>
  <si>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</si>
  <si>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</si>
  <si>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поселе-ний, муниципальных и городских округов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</si>
  <si>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</si>
  <si>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</si>
  <si>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</si>
  <si>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</si>
  <si>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</si>
  <si>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</si>
  <si>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</si>
  <si>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</si>
  <si>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</si>
  <si>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</si>
  <si>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>Подпрограмма «Пожарная безопасность»</t>
  </si>
  <si>
    <t xml:space="preserve">951 0310 0210000000 000 </t>
  </si>
  <si>
    <t>Мероприятия по повышению уровня пожарной безопасности населения и территории в рамках подпрограммы «Пожарная безопасность» муниципальной программы Киселевского сельского поселения «Обеспечение пожарной без-опасности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</si>
  <si>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951 0310 0210020090 000 </t>
  </si>
  <si>
    <t xml:space="preserve">951 0310 0210020090 200 </t>
  </si>
  <si>
    <t xml:space="preserve">951 0310 0210020090 240 </t>
  </si>
  <si>
    <t xml:space="preserve">951 0310 0210020090 244 </t>
  </si>
  <si>
    <t>Подпрограмма «Обеспечение безопасности на водных объектах»</t>
  </si>
  <si>
    <t xml:space="preserve">951 0310 0220000000 000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</si>
  <si>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</si>
  <si>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951 0310 0220020130 000 </t>
  </si>
  <si>
    <t xml:space="preserve">951 0310 0220020130 200 </t>
  </si>
  <si>
    <t xml:space="preserve">951 0310 0220020130 240 </t>
  </si>
  <si>
    <t xml:space="preserve">951 0310 0220020130 244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</si>
  <si>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</si>
  <si>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</si>
  <si>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</si>
  <si>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</si>
  <si>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</si>
  <si>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</si>
  <si>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>Расходы на выплату страховых премий по договорам обязательного страхования гражданской ответственности владельца опасного объекта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</si>
  <si>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951 0406 9990020430 000 </t>
  </si>
  <si>
    <t xml:space="preserve">951 0406 9990020430 200 </t>
  </si>
  <si>
    <t xml:space="preserve">951 0406 9990020430 240 </t>
  </si>
  <si>
    <t xml:space="preserve">951 0406 9990020430 244 </t>
  </si>
  <si>
    <t>Дорожное хозяйство (дорожные фонды)</t>
  </si>
  <si>
    <t xml:space="preserve">951 0409 0000000000 000 </t>
  </si>
  <si>
    <t>Муниципальная программа Киселевского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</si>
  <si>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</si>
  <si>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Киселевского сельского поселения»</t>
  </si>
  <si>
    <t xml:space="preserve">951 0409 0410000000 000 </t>
  </si>
  <si>
    <t>Расходы на ремонт и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Киселевского сельского поселения» муниципальной программы Киселевского сельского поселения «Развитие транспортной системы»</t>
  </si>
  <si>
    <t xml:space="preserve">951 0409 0410020250 000 </t>
  </si>
  <si>
    <t xml:space="preserve">951 0409 0410020250 200 </t>
  </si>
  <si>
    <t xml:space="preserve">951 0409 0410020250 240 </t>
  </si>
  <si>
    <t xml:space="preserve">951 0409 0410020250 244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</si>
  <si>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</si>
  <si>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</si>
  <si>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</si>
  <si>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</si>
  <si>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951 0412 9990020420 000 </t>
  </si>
  <si>
    <t xml:space="preserve">951 0412 9990020420 200 </t>
  </si>
  <si>
    <t xml:space="preserve">951 0412 9990020420 240 </t>
  </si>
  <si>
    <t xml:space="preserve">951 0412 9990020420 244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</si>
  <si>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</si>
  <si>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</si>
  <si>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</si>
  <si>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</si>
  <si>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</si>
  <si>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951 0503 0500000000 000 </t>
  </si>
  <si>
    <t>Подпрограмма «Благоустройство территории Киселевского сельского поселения»</t>
  </si>
  <si>
    <t xml:space="preserve">951 0503 0520000000 000 </t>
  </si>
  <si>
    <t>Расходы по организации уличного освещения, содержание и ремонт объектов уличного освещения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</si>
  <si>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951 0503 0520020280 000 </t>
  </si>
  <si>
    <t xml:space="preserve">951 0503 0520020280 200 </t>
  </si>
  <si>
    <t xml:space="preserve">951 0503 0520020280 240 </t>
  </si>
  <si>
    <t xml:space="preserve">951 0503 0520020280 244 </t>
  </si>
  <si>
    <t xml:space="preserve">951 0503 0520020280 247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</si>
  <si>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</si>
  <si>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951 0503 0520020290 000 </t>
  </si>
  <si>
    <t xml:space="preserve">951 0503 0520020290 200 </t>
  </si>
  <si>
    <t xml:space="preserve">951 0503 0520020290 240 </t>
  </si>
  <si>
    <t xml:space="preserve">951 0503 0520020290 244 </t>
  </si>
  <si>
    <t>Расходы по содержанию и ремонту объектов благоустройства и мест общего пользования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</si>
  <si>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951 0503 0520020300 000 </t>
  </si>
  <si>
    <t xml:space="preserve">951 0503 0520020300 200 </t>
  </si>
  <si>
    <t xml:space="preserve">951 0503 0520020300 240 </t>
  </si>
  <si>
    <t xml:space="preserve">951 0503 0520020300 244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</si>
  <si>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</si>
  <si>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</si>
  <si>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</si>
  <si>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</si>
  <si>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951 0705 0300000000 000 </t>
  </si>
  <si>
    <t xml:space="preserve">951 0705 0310000000 000 </t>
  </si>
  <si>
    <t>Расходы на повышение квалификации муниципальных служащих в рамках подпрограммы «Развитие муниципального управления и муниципальной службы в Киселевском сельском поселении» муниципальной программы   Киселевского сельского поселения « Муниципальная политика»</t>
  </si>
  <si>
    <t xml:space="preserve">951 0705 0310020440 000 </t>
  </si>
  <si>
    <t xml:space="preserve">951 0705 0310020440 200 </t>
  </si>
  <si>
    <t xml:space="preserve">951 0705 0310020440 240 </t>
  </si>
  <si>
    <t xml:space="preserve">951 0705 0310020440 244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</si>
  <si>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</si>
  <si>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</si>
  <si>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</si>
  <si>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</si>
  <si>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Киселевского сельского поселения «Развитие культуры, физической культуры и спорта»</t>
  </si>
  <si>
    <t xml:space="preserve">951 0801 0600000000 000 </t>
  </si>
  <si>
    <t>Подпрограмма "Организация досуга"</t>
  </si>
  <si>
    <t xml:space="preserve">951 0801 0610000000 000 </t>
  </si>
  <si>
    <t>Расходы на обеспечение деятельности (оказание услуг) муниципальных учреждений в рамках подпрограммы «Организация досуга» муниципальной программы Киселевского сельского поселения «Развитие культуры, физической культуры и спорта»</t>
  </si>
  <si>
    <t xml:space="preserve">951 0801 0610000590 000 </t>
  </si>
  <si>
    <t xml:space="preserve">951 0801 0610000590 200 </t>
  </si>
  <si>
    <t xml:space="preserve">951 0801 0610000590 240 </t>
  </si>
  <si>
    <t xml:space="preserve">951 0801 0610000590 247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</si>
  <si>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</si>
  <si>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</si>
  <si>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</si>
  <si>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</si>
  <si>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</si>
  <si>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</si>
  <si>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</si>
  <si>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</si>
  <si>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изготовление технической документации, оценка недвиимости, признание прав и регулирование отношений объектов культуры</t>
  </si>
  <si>
    <t xml:space="preserve">951 0801 0610020350 000 </t>
  </si>
  <si>
    <t xml:space="preserve">951 0801 0610020350 200 </t>
  </si>
  <si>
    <t xml:space="preserve">951 0801 0610020350 240 </t>
  </si>
  <si>
    <t xml:space="preserve">951 0801 0610020350 244 </t>
  </si>
  <si>
    <t>Расходы на эксплуатацию, промывку и техническое обслуживание систем водоснабжения, газоснабжения и электроснабжения</t>
  </si>
  <si>
    <t xml:space="preserve">951 0801 0610020360 000 </t>
  </si>
  <si>
    <t xml:space="preserve">951 0801 0610020360 200 </t>
  </si>
  <si>
    <t xml:space="preserve">951 0801 0610020360 240 </t>
  </si>
  <si>
    <t xml:space="preserve">951 0801 0610020360 244 </t>
  </si>
  <si>
    <t>Расходы на оказание услуг по авторскому надзору, строительному контролю, технологическому присоединению и геодезические услуги объектов недвижимого имущества</t>
  </si>
  <si>
    <t xml:space="preserve">951 0801 0610020580 000 </t>
  </si>
  <si>
    <t xml:space="preserve">951 0801 0610020580 200 </t>
  </si>
  <si>
    <t xml:space="preserve">951 0801 0610020580 240 </t>
  </si>
  <si>
    <t xml:space="preserve">951 0801 0610020580 244 </t>
  </si>
  <si>
    <t>Капитальные вложения в объекты государственной (муниципальной) собственности</t>
  </si>
  <si>
    <t xml:space="preserve">951 0801 0610020580 400 </t>
  </si>
  <si>
    <t>Бюджетные инвестиции</t>
  </si>
  <si>
    <t xml:space="preserve">951 0801 0610020580 410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</si>
  <si>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</si>
  <si>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951 0801 0610020580 414 </t>
  </si>
  <si>
    <t>Дополнительные расходы областного бюджета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"Современный облик сельских территрий) в целях достижения значения базового результата, установленного соглашением о предоставлении межбюджетных трансфертов в рамках подпрограммы "Организация досуга" муниципальной программы Киселевского сельского поселения "Развитие культуры, физической культуры и спорта"</t>
  </si>
  <si>
    <t xml:space="preserve">951 0801 06100А5766 000 </t>
  </si>
  <si>
    <t xml:space="preserve">951 0801 06100А5766 400 </t>
  </si>
  <si>
    <t xml:space="preserve">951 0801 06100А5766 410 </t>
  </si>
  <si>
    <t xml:space="preserve">951 0801 06100А5766 414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</si>
  <si>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</si>
  <si>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</si>
  <si>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</si>
  <si>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</si>
  <si>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951 1001 0300000000 000 </t>
  </si>
  <si>
    <t>Подпрограмма « Социальная поддержка лиц из числа муниципальных служащих Киселевского сельского поселения, имеющих право на получение государственной пенсии за выслугу лет»</t>
  </si>
  <si>
    <t xml:space="preserve">951 1001 0330000000 000 </t>
  </si>
  <si>
    <t>Расходы на социальную поддержку лиц из числа муниципальных служащих Киселевского сельского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Киселевского сельского поселения, имеющих право на получение государственной пенсии за выслугу лет» муниципальной программы Киселевского сельского поселения «Муниципальная политика"</t>
  </si>
  <si>
    <t xml:space="preserve">951 1001 0330011020 000 </t>
  </si>
  <si>
    <t>Социальное обеспечение и иные выплаты населению</t>
  </si>
  <si>
    <t xml:space="preserve">951 1001 0330011020 300 </t>
  </si>
  <si>
    <t>Публичные нормативные социальные выплаты гражданам</t>
  </si>
  <si>
    <t xml:space="preserve">951 1001 0330011020 310 </t>
  </si>
  <si>
    <t>Иные пенсии, социальные доплаты к пенсиям</t>
  </si>
  <si>
    <t xml:space="preserve">951 1001 0330011020 312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</si>
  <si>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</si>
  <si>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</si>
  <si>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</si>
  <si>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</si>
  <si>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</si>
  <si>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</si>
  <si>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>Социальные выплаты гражданам, кроме публичных нормативных социальных выплат</t>
  </si>
  <si>
    <t xml:space="preserve">951 1003 9910090300 320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</si>
  <si>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</si>
  <si>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</si>
  <si>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</si>
  <si>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</si>
  <si>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</si>
  <si>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</si>
  <si>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</si>
  <si>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массовой физической культуры и спорта Киселевского сельского поселения»</t>
  </si>
  <si>
    <t xml:space="preserve">951 1102 0620000000 000 </t>
  </si>
  <si>
    <t>Мероприятия по развитию физической куль-туры и спорта Киселевского сельского поселения в рамках подпрограммы «Развитие массовой физической культуры и спорта Киселевского сельского поселения» муниципальной программы Киселевского сельского поселения «Развитие культуры, физической культуры и спорта»</t>
  </si>
  <si>
    <t xml:space="preserve">951 1102 0620020340 000 </t>
  </si>
  <si>
    <t xml:space="preserve">951 1102 0620020340 100 </t>
  </si>
  <si>
    <t>Расходы на выплаты персоналу казенных учреждений</t>
  </si>
  <si>
    <t xml:space="preserve">951 1102 0620020340 110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</si>
  <si>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</si>
  <si>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951 1102 0620020340 113 </t>
  </si>
  <si>
    <t xml:space="preserve">951 1102 0620020340 200 </t>
  </si>
  <si>
    <t xml:space="preserve">951 1102 0620020340 240 </t>
  </si>
  <si>
    <t xml:space="preserve">951 1102 0620020340 244 </t>
  </si>
  <si>
    <t>Результат исполнения бюджета (дефицит / профицит)</t>
  </si>
  <si>
    <t>450</t>
  </si>
  <si>
    <t xml:space="preserve">x                    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</si>
  <si>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</si>
  <si>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</si>
  <si>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</si>
  <si>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</si>
  <si>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</si>
  <si>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</si>
  <si>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</si>
  <si>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</si>
  <si>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</si>
  <si>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</si>
  <si>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</si>
  <si>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</si>
  <si>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</si>
  <si>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</si>
  <si>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</si>
  <si>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</si>
  <si>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 1 июня 2024 г.</t>
  </si>
  <si>
    <t>МО Киселевское сельское поселение Красносулинского района</t>
  </si>
  <si>
    <t>Форма 0503117 с. 3</t>
  </si>
  <si>
    <t>3. Источники финансирования дефицита бюджета</t>
  </si>
  <si>
    <t>Наименование показателя</t>
  </si>
  <si>
    <t>Код стро-ки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</si>
  <si>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</si>
  <si>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</si>
  <si>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Источники финансирования дефицита бюджета - всего</t>
  </si>
  <si>
    <t>500</t>
  </si>
  <si>
    <t>Х</t>
  </si>
  <si>
    <t>520</t>
  </si>
  <si>
    <t>_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</si>
  <si>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</si>
  <si>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</si>
  <si>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</si>
  <si>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</si>
  <si>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</si>
  <si>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</si>
  <si>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000  01 00 00 00 00 0000 000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</si>
  <si>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</si>
  <si>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</si>
  <si>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бюджетов,всего</t>
  </si>
  <si>
    <t>710</t>
  </si>
  <si>
    <t>000  01 05 00 00 00 0000 500</t>
  </si>
  <si>
    <t>х</t>
  </si>
  <si>
    <t>Увеличение прочих остатков средств бюджетов</t>
  </si>
  <si>
    <t>000  01 05 02 00 00 0000 500</t>
  </si>
  <si>
    <t>Увеличение прочих остатков денежных средств бюджетов</t>
  </si>
  <si>
    <t>000  01 05 02 01 00 0000 510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</si>
  <si>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</si>
  <si>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</si>
  <si>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бюджетов,всего</t>
  </si>
  <si>
    <t>720</t>
  </si>
  <si>
    <t>000  01 05 00 00 00 0000 600</t>
  </si>
  <si>
    <t>Уменьшение прочих остатков средств бюджетов</t>
  </si>
  <si>
    <t>000  01 05 02 00 00 0000 600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</si>
  <si>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</si>
  <si>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</si>
  <si>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</si>
  <si>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000  01 05 02 01 10 0000 610</t>
  </si>
  <si>
    <t xml:space="preserve"> И.о.Главы Киселевского сельского поселения</t>
  </si>
  <si>
    <t xml:space="preserve"> Глава Администрации Киселевского сльского поселения</t>
  </si>
  <si>
    <t>Глава Администрации Киселевского сельского поселения</t>
  </si>
  <si>
    <t>Каралкин О.И.</t>
  </si>
  <si>
    <t>Начальник</t>
  </si>
  <si>
    <t>Начальник сектора экономики и финансов</t>
  </si>
  <si>
    <t xml:space="preserve">                  Муругова Н.Ю.</t>
  </si>
  <si>
    <t xml:space="preserve">   Малявко С.С.</t>
  </si>
  <si>
    <t xml:space="preserve"> </t>
  </si>
  <si>
    <t>Ведущий специалист,главный бухгалтер</t>
  </si>
  <si>
    <t>Самарская В.И.</t>
  </si>
  <si>
    <t>24</t>
  </si>
  <si>
    <t xml:space="preserve"> г.</t>
  </si>
  <si>
    <t>,,,,,,,,,,,,,,,,,,,,,,,,,,,,</t>
  </si>
  <si>
    <t>,,,,,,,,,,,,,,,,,,,,,,,,,,,,,,,,,,,,,,,,,,,,,,,,,,,,,,,,,,,,,,,,,,,,,,,,,,,,,,,,,,,,,,</t>
  </si>
  <si>
    <t>,,,,,,,,,,,,,,,,,,,,,,,,,,,,,,,,,,,,,,,</t>
  </si>
  <si>
    <t>12</t>
  </si>
  <si>
    <t>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</si>
</sst>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color indexed="8"/>
      <name val="Arial"/>
      <family val="2"/>
      <charset val="204"/>
    </font>
    <font>
      <sz val="6"/>
      <name val="Arial"/>
      <family val="2"/>
      <charset val="204"/>
    </font>
    <font>
      <b/>
      <sz val="12"/>
      <name val="Arial Cyr"/>
    </font>
    <font>
      <sz val="12"/>
      <name val="Arial Cyr"/>
    </font>
    <font>
      <sz val="14"/>
      <name val="Arial Cyr"/>
    </font>
    <font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0" fontId="6" fillId="2" borderId="0" xfId="1" applyFont="1" applyFill="1"/>
    <xf numFmtId="0" fontId="7" fillId="2" borderId="0" xfId="1" applyFont="1" applyFill="1" applyAlignment="1">
      <alignment horizontal="right"/>
    </xf>
    <xf numFmtId="0" fontId="6" fillId="0" borderId="0" xfId="1" applyFont="1"/>
    <xf numFmtId="0" fontId="8" fillId="2" borderId="5" xfId="1" applyFont="1" applyFill="1" applyBorder="1" applyAlignment="1">
      <alignment horizontal="center" vertical="center"/>
    </xf>
    <xf numFmtId="0" fontId="9" fillId="0" borderId="0" xfId="1" applyFont="1"/>
    <xf numFmtId="0" fontId="6" fillId="0" borderId="0" xfId="1" applyFont="1" applyAlignment="1">
      <alignment vertical="top"/>
    </xf>
    <xf numFmtId="0" fontId="4" fillId="2" borderId="59" xfId="1" applyFont="1" applyFill="1" applyBorder="1"/>
    <xf numFmtId="0" fontId="4" fillId="2" borderId="60" xfId="1" applyFont="1" applyFill="1" applyBorder="1"/>
    <xf numFmtId="0" fontId="7" fillId="2" borderId="0" xfId="1" applyFont="1" applyFill="1"/>
    <xf numFmtId="0" fontId="4" fillId="2" borderId="0" xfId="1" applyFont="1" applyFill="1" applyAlignment="1">
      <alignment horizontal="left"/>
    </xf>
    <xf numFmtId="0" fontId="4" fillId="2" borderId="0" xfId="1" applyFont="1" applyFill="1"/>
    <xf numFmtId="0" fontId="7" fillId="0" borderId="0" xfId="1" applyFont="1"/>
    <xf numFmtId="0" fontId="4" fillId="2" borderId="0" xfId="1" applyFont="1" applyFill="1" applyAlignment="1">
      <alignment horizontal="center" vertical="top"/>
    </xf>
    <xf numFmtId="0" fontId="11" fillId="2" borderId="0" xfId="1" applyFont="1" applyFill="1" applyAlignment="1">
      <alignment horizontal="center" vertical="top"/>
    </xf>
    <xf numFmtId="0" fontId="11" fillId="2" borderId="0" xfId="1" applyFont="1" applyFill="1"/>
    <xf numFmtId="0" fontId="11" fillId="0" borderId="0" xfId="1" applyFont="1"/>
    <xf numFmtId="0" fontId="4" fillId="2" borderId="0" xfId="1" applyFont="1" applyFill="1" applyAlignment="1">
      <alignment vertical="top"/>
    </xf>
    <xf numFmtId="0" fontId="4" fillId="0" borderId="0" xfId="1" applyFont="1"/>
    <xf numFmtId="49" fontId="12" fillId="0" borderId="37" xfId="0" applyNumberFormat="1" applyFont="1" applyBorder="1" applyAlignment="1">
      <alignment horizontal="center" wrapText="1"/>
    </xf>
    <xf numFmtId="49" fontId="12" fillId="0" borderId="32" xfId="0" applyNumberFormat="1" applyFont="1" applyBorder="1" applyAlignment="1">
      <alignment horizontal="center"/>
    </xf>
    <xf numFmtId="4" fontId="12" fillId="0" borderId="15" xfId="0" applyNumberFormat="1" applyFont="1" applyBorder="1" applyAlignment="1">
      <alignment horizontal="right"/>
    </xf>
    <xf numFmtId="4" fontId="12" fillId="0" borderId="32" xfId="0" applyNumberFormat="1" applyFont="1" applyBorder="1" applyAlignment="1">
      <alignment horizontal="right"/>
    </xf>
    <xf numFmtId="4" fontId="12" fillId="0" borderId="16" xfId="0" applyNumberFormat="1" applyFont="1" applyBorder="1" applyAlignment="1">
      <alignment horizontal="right"/>
    </xf>
    <xf numFmtId="0" fontId="13" fillId="0" borderId="27" xfId="0" applyFont="1" applyBorder="1"/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right"/>
    </xf>
    <xf numFmtId="0" fontId="13" fillId="0" borderId="29" xfId="0" applyFont="1" applyBorder="1"/>
    <xf numFmtId="0" fontId="13" fillId="0" borderId="30" xfId="0" applyFont="1" applyBorder="1"/>
    <xf numFmtId="49" fontId="13" fillId="0" borderId="25" xfId="0" applyNumberFormat="1" applyFont="1" applyBorder="1" applyAlignment="1">
      <alignment horizontal="center" wrapText="1"/>
    </xf>
    <xf numFmtId="49" fontId="13" fillId="0" borderId="23" xfId="0" applyNumberFormat="1" applyFont="1" applyBorder="1" applyAlignment="1">
      <alignment horizontal="center"/>
    </xf>
    <xf numFmtId="4" fontId="13" fillId="0" borderId="24" xfId="0" applyNumberFormat="1" applyFont="1" applyBorder="1" applyAlignment="1">
      <alignment horizontal="right"/>
    </xf>
    <xf numFmtId="4" fontId="13" fillId="0" borderId="23" xfId="0" applyNumberFormat="1" applyFont="1" applyBorder="1" applyAlignment="1">
      <alignment horizontal="right"/>
    </xf>
    <xf numFmtId="4" fontId="13" fillId="0" borderId="38" xfId="0" applyNumberFormat="1" applyFont="1" applyBorder="1" applyAlignment="1">
      <alignment horizontal="right"/>
    </xf>
    <xf numFmtId="49" fontId="13" fillId="0" borderId="40" xfId="0" applyNumberFormat="1" applyFont="1" applyBorder="1" applyAlignment="1">
      <alignment horizontal="center" wrapText="1"/>
    </xf>
    <xf numFmtId="49" fontId="13" fillId="0" borderId="41" xfId="0" applyNumberFormat="1" applyFont="1" applyBorder="1" applyAlignment="1">
      <alignment horizontal="center"/>
    </xf>
    <xf numFmtId="4" fontId="13" fillId="0" borderId="42" xfId="0" applyNumberFormat="1" applyFont="1" applyBorder="1" applyAlignment="1">
      <alignment horizontal="right"/>
    </xf>
    <xf numFmtId="4" fontId="13" fillId="0" borderId="43" xfId="0" applyNumberFormat="1" applyFont="1" applyBorder="1" applyAlignment="1">
      <alignment horizontal="right"/>
    </xf>
    <xf numFmtId="49" fontId="13" fillId="0" borderId="22" xfId="0" applyNumberFormat="1" applyFont="1" applyBorder="1" applyAlignment="1">
      <alignment horizontal="center" wrapText="1"/>
    </xf>
    <xf numFmtId="4" fontId="13" fillId="0" borderId="25" xfId="0" applyNumberFormat="1" applyFont="1" applyBorder="1" applyAlignment="1">
      <alignment horizontal="right"/>
    </xf>
    <xf numFmtId="49" fontId="13" fillId="0" borderId="27" xfId="0" applyNumberFormat="1" applyFont="1" applyBorder="1" applyAlignment="1">
      <alignment horizontal="center" wrapText="1"/>
    </xf>
    <xf numFmtId="49" fontId="13" fillId="0" borderId="28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right"/>
    </xf>
    <xf numFmtId="4" fontId="13" fillId="0" borderId="30" xfId="0" applyNumberFormat="1" applyFont="1" applyBorder="1" applyAlignment="1">
      <alignment horizontal="right"/>
    </xf>
    <xf numFmtId="49" fontId="13" fillId="0" borderId="14" xfId="0" applyNumberFormat="1" applyFont="1" applyBorder="1" applyAlignment="1">
      <alignment horizontal="center" wrapText="1"/>
    </xf>
    <xf numFmtId="49" fontId="13" fillId="0" borderId="32" xfId="0" applyNumberFormat="1" applyFont="1" applyBorder="1" applyAlignment="1">
      <alignment horizontal="center"/>
    </xf>
    <xf numFmtId="4" fontId="13" fillId="0" borderId="15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0" fontId="14" fillId="0" borderId="33" xfId="0" applyFont="1" applyBorder="1" applyAlignment="1">
      <alignment horizontal="left" vertical="distributed"/>
    </xf>
    <xf numFmtId="49" fontId="3" fillId="0" borderId="21" xfId="0" applyNumberFormat="1" applyFont="1" applyBorder="1" applyAlignment="1">
      <alignment horizontal="left" vertical="justify" shrinkToFit="1"/>
    </xf>
    <xf numFmtId="49" fontId="3" fillId="0" borderId="26" xfId="0" applyNumberFormat="1" applyFont="1" applyBorder="1" applyAlignment="1">
      <alignment horizontal="left" vertical="justify" wrapText="1"/>
    </xf>
    <xf numFmtId="49" fontId="3" fillId="0" borderId="31" xfId="0" applyNumberFormat="1" applyFont="1" applyBorder="1" applyAlignment="1">
      <alignment horizontal="left" vertical="justify" wrapText="1"/>
    </xf>
    <xf numFmtId="165" fontId="3" fillId="0" borderId="31" xfId="0" applyNumberFormat="1" applyFont="1" applyBorder="1" applyAlignment="1">
      <alignment horizontal="left" vertical="justify" wrapText="1"/>
    </xf>
    <xf numFmtId="49" fontId="1" fillId="0" borderId="31" xfId="0" applyNumberFormat="1" applyFont="1" applyBorder="1" applyAlignment="1">
      <alignment horizontal="left" vertical="distributed" wrapText="1"/>
    </xf>
    <xf numFmtId="0" fontId="15" fillId="0" borderId="26" xfId="0" applyFont="1" applyBorder="1" applyAlignment="1">
      <alignment vertical="distributed"/>
    </xf>
    <xf numFmtId="49" fontId="15" fillId="0" borderId="21" xfId="0" applyNumberFormat="1" applyFont="1" applyBorder="1" applyAlignment="1">
      <alignment horizontal="left" vertical="distributed" wrapText="1"/>
    </xf>
    <xf numFmtId="165" fontId="15" fillId="0" borderId="21" xfId="0" applyNumberFormat="1" applyFont="1" applyBorder="1" applyAlignment="1">
      <alignment horizontal="left" vertical="distributed" wrapText="1"/>
    </xf>
    <xf numFmtId="49" fontId="15" fillId="0" borderId="38" xfId="0" applyNumberFormat="1" applyFont="1" applyBorder="1" applyAlignment="1">
      <alignment horizontal="left" vertical="distributed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3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4" fillId="2" borderId="0" xfId="1" applyFont="1" applyFill="1" applyAlignment="1">
      <alignment horizontal="left"/>
    </xf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top"/>
    </xf>
    <xf numFmtId="0" fontId="7" fillId="0" borderId="0" xfId="1" applyFont="1" applyAlignment="1">
      <alignment horizontal="right"/>
    </xf>
    <xf numFmtId="49" fontId="4" fillId="0" borderId="5" xfId="1" applyNumberFormat="1" applyFont="1" applyBorder="1" applyAlignment="1">
      <alignment horizontal="center"/>
    </xf>
    <xf numFmtId="0" fontId="4" fillId="0" borderId="0" xfId="1" applyFont="1"/>
    <xf numFmtId="0" fontId="4" fillId="0" borderId="5" xfId="1" applyFont="1" applyBorder="1" applyAlignment="1">
      <alignment horizontal="center"/>
    </xf>
    <xf numFmtId="49" fontId="4" fillId="0" borderId="5" xfId="1" applyNumberFormat="1" applyFont="1" applyBorder="1" applyAlignment="1">
      <alignment horizontal="left"/>
    </xf>
    <xf numFmtId="0" fontId="4" fillId="2" borderId="65" xfId="1" applyFont="1" applyFill="1" applyBorder="1" applyAlignment="1">
      <alignment wrapText="1"/>
    </xf>
    <xf numFmtId="0" fontId="4" fillId="2" borderId="66" xfId="1" applyFont="1" applyFill="1" applyBorder="1" applyAlignment="1">
      <alignment wrapText="1"/>
    </xf>
    <xf numFmtId="0" fontId="4" fillId="2" borderId="67" xfId="1" applyFont="1" applyFill="1" applyBorder="1" applyAlignment="1">
      <alignment wrapText="1"/>
    </xf>
    <xf numFmtId="49" fontId="4" fillId="2" borderId="63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4" fillId="2" borderId="41" xfId="1" applyNumberFormat="1" applyFont="1" applyFill="1" applyBorder="1" applyAlignment="1">
      <alignment horizontal="center"/>
    </xf>
    <xf numFmtId="49" fontId="4" fillId="2" borderId="39" xfId="1" applyNumberFormat="1" applyFont="1" applyFill="1" applyBorder="1" applyAlignment="1">
      <alignment horizontal="center"/>
    </xf>
    <xf numFmtId="49" fontId="4" fillId="2" borderId="64" xfId="1" applyNumberFormat="1" applyFont="1" applyFill="1" applyBorder="1" applyAlignment="1">
      <alignment horizontal="center"/>
    </xf>
    <xf numFmtId="4" fontId="4" fillId="2" borderId="24" xfId="1" applyNumberFormat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4" fontId="10" fillId="2" borderId="41" xfId="1" applyNumberFormat="1" applyFont="1" applyFill="1" applyBorder="1" applyAlignment="1">
      <alignment horizontal="center"/>
    </xf>
    <xf numFmtId="0" fontId="10" fillId="2" borderId="39" xfId="1" applyFont="1" applyFill="1" applyBorder="1" applyAlignment="1">
      <alignment horizontal="center"/>
    </xf>
    <xf numFmtId="0" fontId="10" fillId="2" borderId="64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/>
    </xf>
    <xf numFmtId="0" fontId="4" fillId="2" borderId="59" xfId="1" applyFont="1" applyFill="1" applyBorder="1" applyAlignment="1">
      <alignment wrapText="1"/>
    </xf>
    <xf numFmtId="0" fontId="4" fillId="2" borderId="60" xfId="1" applyFont="1" applyFill="1" applyBorder="1" applyAlignment="1">
      <alignment wrapText="1"/>
    </xf>
    <xf numFmtId="0" fontId="4" fillId="2" borderId="61" xfId="1" applyFont="1" applyFill="1" applyBorder="1" applyAlignment="1">
      <alignment wrapText="1"/>
    </xf>
    <xf numFmtId="4" fontId="10" fillId="2" borderId="39" xfId="1" applyNumberFormat="1" applyFont="1" applyFill="1" applyBorder="1" applyAlignment="1">
      <alignment horizontal="center"/>
    </xf>
    <xf numFmtId="4" fontId="10" fillId="2" borderId="64" xfId="1" applyNumberFormat="1" applyFont="1" applyFill="1" applyBorder="1" applyAlignment="1">
      <alignment horizontal="center"/>
    </xf>
    <xf numFmtId="4" fontId="10" fillId="2" borderId="18" xfId="1" applyNumberFormat="1" applyFont="1" applyFill="1" applyBorder="1" applyAlignment="1">
      <alignment horizontal="center"/>
    </xf>
    <xf numFmtId="4" fontId="10" fillId="2" borderId="19" xfId="1" applyNumberFormat="1" applyFont="1" applyFill="1" applyBorder="1" applyAlignment="1">
      <alignment horizontal="center"/>
    </xf>
    <xf numFmtId="4" fontId="10" fillId="2" borderId="63" xfId="1" applyNumberFormat="1" applyFont="1" applyFill="1" applyBorder="1" applyAlignment="1">
      <alignment horizontal="center"/>
    </xf>
    <xf numFmtId="4" fontId="10" fillId="2" borderId="23" xfId="1" applyNumberFormat="1" applyFont="1" applyFill="1" applyBorder="1" applyAlignment="1">
      <alignment horizontal="center"/>
    </xf>
    <xf numFmtId="4" fontId="10" fillId="2" borderId="6" xfId="1" applyNumberFormat="1" applyFont="1" applyFill="1" applyBorder="1" applyAlignment="1">
      <alignment horizontal="center"/>
    </xf>
    <xf numFmtId="4" fontId="10" fillId="2" borderId="25" xfId="1" applyNumberFormat="1" applyFont="1" applyFill="1" applyBorder="1" applyAlignment="1">
      <alignment horizontal="center"/>
    </xf>
    <xf numFmtId="49" fontId="4" fillId="2" borderId="18" xfId="1" applyNumberFormat="1" applyFont="1" applyFill="1" applyBorder="1" applyAlignment="1">
      <alignment horizontal="center"/>
    </xf>
    <xf numFmtId="49" fontId="4" fillId="2" borderId="19" xfId="1" applyNumberFormat="1" applyFont="1" applyFill="1" applyBorder="1" applyAlignment="1">
      <alignment horizontal="center"/>
    </xf>
    <xf numFmtId="49" fontId="4" fillId="2" borderId="25" xfId="1" applyNumberFormat="1" applyFont="1" applyFill="1" applyBorder="1" applyAlignment="1">
      <alignment horizontal="center"/>
    </xf>
    <xf numFmtId="49" fontId="4" fillId="2" borderId="24" xfId="1" applyNumberFormat="1" applyFont="1" applyFill="1" applyBorder="1" applyAlignment="1">
      <alignment horizontal="center"/>
    </xf>
    <xf numFmtId="49" fontId="4" fillId="2" borderId="23" xfId="1" applyNumberFormat="1" applyFont="1" applyFill="1" applyBorder="1" applyAlignment="1">
      <alignment horizontal="center"/>
    </xf>
    <xf numFmtId="49" fontId="4" fillId="2" borderId="6" xfId="1" applyNumberFormat="1" applyFont="1" applyFill="1" applyBorder="1" applyAlignment="1">
      <alignment horizontal="center"/>
    </xf>
    <xf numFmtId="4" fontId="4" fillId="2" borderId="23" xfId="1" applyNumberFormat="1" applyFont="1" applyFill="1" applyBorder="1" applyAlignment="1">
      <alignment horizontal="center"/>
    </xf>
    <xf numFmtId="4" fontId="4" fillId="2" borderId="6" xfId="1" applyNumberFormat="1" applyFont="1" applyFill="1" applyBorder="1" applyAlignment="1">
      <alignment horizontal="center"/>
    </xf>
    <xf numFmtId="4" fontId="4" fillId="2" borderId="25" xfId="1" applyNumberFormat="1" applyFont="1" applyFill="1" applyBorder="1" applyAlignment="1">
      <alignment horizontal="center"/>
    </xf>
    <xf numFmtId="0" fontId="4" fillId="2" borderId="38" xfId="1" applyFont="1" applyFill="1" applyBorder="1" applyAlignment="1">
      <alignment horizontal="center"/>
    </xf>
    <xf numFmtId="0" fontId="5" fillId="2" borderId="60" xfId="1" applyFill="1" applyBorder="1" applyAlignment="1">
      <alignment wrapText="1"/>
    </xf>
    <xf numFmtId="0" fontId="5" fillId="2" borderId="61" xfId="1" applyFill="1" applyBorder="1" applyAlignment="1">
      <alignment wrapText="1"/>
    </xf>
    <xf numFmtId="0" fontId="10" fillId="2" borderId="6" xfId="1" applyFont="1" applyFill="1" applyBorder="1" applyAlignment="1">
      <alignment horizontal="center"/>
    </xf>
    <xf numFmtId="0" fontId="10" fillId="2" borderId="25" xfId="1" applyFont="1" applyFill="1" applyBorder="1" applyAlignment="1">
      <alignment horizontal="center"/>
    </xf>
    <xf numFmtId="4" fontId="5" fillId="2" borderId="24" xfId="1" applyNumberFormat="1" applyFill="1" applyBorder="1" applyAlignment="1">
      <alignment horizontal="center"/>
    </xf>
    <xf numFmtId="0" fontId="4" fillId="2" borderId="59" xfId="1" applyFont="1" applyFill="1" applyBorder="1"/>
    <xf numFmtId="0" fontId="4" fillId="2" borderId="60" xfId="1" applyFont="1" applyFill="1" applyBorder="1"/>
    <xf numFmtId="0" fontId="4" fillId="2" borderId="61" xfId="1" applyFont="1" applyFill="1" applyBorder="1"/>
    <xf numFmtId="0" fontId="4" fillId="2" borderId="6" xfId="1" applyFont="1" applyFill="1" applyBorder="1" applyAlignment="1">
      <alignment horizontal="center"/>
    </xf>
    <xf numFmtId="0" fontId="4" fillId="2" borderId="62" xfId="1" applyFont="1" applyFill="1" applyBorder="1" applyAlignment="1">
      <alignment horizontal="center"/>
    </xf>
    <xf numFmtId="0" fontId="4" fillId="2" borderId="50" xfId="1" applyFont="1" applyFill="1" applyBorder="1" applyAlignment="1">
      <alignment horizontal="left" vertical="center" wrapText="1" indent="2"/>
    </xf>
    <xf numFmtId="0" fontId="4" fillId="2" borderId="51" xfId="1" applyFont="1" applyFill="1" applyBorder="1" applyAlignment="1">
      <alignment horizontal="left" vertical="center" wrapText="1" indent="2"/>
    </xf>
    <xf numFmtId="0" fontId="4" fillId="2" borderId="52" xfId="1" applyFont="1" applyFill="1" applyBorder="1" applyAlignment="1">
      <alignment horizontal="left" vertical="center" wrapText="1" indent="2"/>
    </xf>
    <xf numFmtId="49" fontId="4" fillId="2" borderId="33" xfId="1" applyNumberFormat="1" applyFont="1" applyFill="1" applyBorder="1" applyAlignment="1">
      <alignment horizontal="center"/>
    </xf>
    <xf numFmtId="49" fontId="4" fillId="2" borderId="44" xfId="1" applyNumberFormat="1" applyFont="1" applyFill="1" applyBorder="1" applyAlignment="1">
      <alignment horizontal="center"/>
    </xf>
    <xf numFmtId="49" fontId="4" fillId="2" borderId="5" xfId="1" applyNumberFormat="1" applyFont="1" applyFill="1" applyBorder="1" applyAlignment="1">
      <alignment horizontal="center"/>
    </xf>
    <xf numFmtId="49" fontId="4" fillId="2" borderId="37" xfId="1" applyNumberFormat="1" applyFont="1" applyFill="1" applyBorder="1" applyAlignment="1">
      <alignment horizontal="center"/>
    </xf>
    <xf numFmtId="49" fontId="4" fillId="2" borderId="28" xfId="1" applyNumberFormat="1" applyFont="1" applyFill="1" applyBorder="1" applyAlignment="1">
      <alignment horizontal="center"/>
    </xf>
    <xf numFmtId="49" fontId="4" fillId="2" borderId="32" xfId="1" applyNumberFormat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44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4" fillId="2" borderId="58" xfId="1" applyFont="1" applyFill="1" applyBorder="1" applyAlignment="1">
      <alignment horizontal="center" vertical="center"/>
    </xf>
    <xf numFmtId="0" fontId="4" fillId="2" borderId="53" xfId="1" applyFont="1" applyFill="1" applyBorder="1"/>
    <xf numFmtId="0" fontId="4" fillId="2" borderId="54" xfId="1" applyFont="1" applyFill="1" applyBorder="1"/>
    <xf numFmtId="0" fontId="4" fillId="2" borderId="55" xfId="1" applyFont="1" applyFill="1" applyBorder="1"/>
    <xf numFmtId="0" fontId="4" fillId="2" borderId="59" xfId="1" applyFont="1" applyFill="1" applyBorder="1" applyAlignment="1">
      <alignment vertical="center" wrapText="1"/>
    </xf>
    <xf numFmtId="0" fontId="4" fillId="2" borderId="60" xfId="1" applyFont="1" applyFill="1" applyBorder="1" applyAlignment="1">
      <alignment vertical="center" wrapText="1"/>
    </xf>
    <xf numFmtId="0" fontId="4" fillId="2" borderId="61" xfId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62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left" vertical="center" wrapText="1" indent="2"/>
    </xf>
    <xf numFmtId="0" fontId="4" fillId="2" borderId="0" xfId="1" applyFont="1" applyFill="1" applyAlignment="1">
      <alignment horizontal="left" vertical="center" wrapText="1" indent="2"/>
    </xf>
    <xf numFmtId="0" fontId="4" fillId="2" borderId="56" xfId="1" applyFont="1" applyFill="1" applyBorder="1" applyAlignment="1">
      <alignment horizontal="left" vertical="center" wrapText="1" indent="2"/>
    </xf>
    <xf numFmtId="49" fontId="4" fillId="2" borderId="36" xfId="1" applyNumberFormat="1" applyFont="1" applyFill="1" applyBorder="1" applyAlignment="1">
      <alignment horizontal="center"/>
    </xf>
    <xf numFmtId="49" fontId="4" fillId="2" borderId="0" xfId="1" applyNumberFormat="1" applyFont="1" applyFill="1" applyAlignment="1">
      <alignment horizontal="center"/>
    </xf>
    <xf numFmtId="49" fontId="4" fillId="2" borderId="56" xfId="1" applyNumberFormat="1" applyFont="1" applyFill="1" applyBorder="1" applyAlignment="1">
      <alignment horizontal="center"/>
    </xf>
    <xf numFmtId="0" fontId="5" fillId="2" borderId="33" xfId="1" applyFill="1" applyBorder="1"/>
    <xf numFmtId="0" fontId="5" fillId="2" borderId="44" xfId="1" applyFill="1" applyBorder="1"/>
    <xf numFmtId="0" fontId="5" fillId="2" borderId="32" xfId="1" applyFill="1" applyBorder="1"/>
    <xf numFmtId="0" fontId="5" fillId="2" borderId="5" xfId="1" applyFill="1" applyBorder="1"/>
    <xf numFmtId="0" fontId="5" fillId="2" borderId="37" xfId="1" applyFill="1" applyBorder="1"/>
    <xf numFmtId="0" fontId="4" fillId="2" borderId="53" xfId="1" applyFont="1" applyFill="1" applyBorder="1" applyAlignment="1">
      <alignment vertical="center" wrapText="1"/>
    </xf>
    <xf numFmtId="0" fontId="4" fillId="2" borderId="54" xfId="1" applyFont="1" applyFill="1" applyBorder="1" applyAlignment="1">
      <alignment vertical="center" wrapText="1"/>
    </xf>
    <xf numFmtId="0" fontId="4" fillId="2" borderId="55" xfId="1" applyFont="1" applyFill="1" applyBorder="1" applyAlignment="1">
      <alignment vertical="center" wrapText="1"/>
    </xf>
    <xf numFmtId="0" fontId="4" fillId="2" borderId="45" xfId="1" applyFont="1" applyFill="1" applyBorder="1" applyAlignment="1">
      <alignment vertical="center" wrapText="1"/>
    </xf>
    <xf numFmtId="0" fontId="4" fillId="2" borderId="46" xfId="1" applyFont="1" applyFill="1" applyBorder="1" applyAlignment="1">
      <alignment vertical="center" wrapText="1"/>
    </xf>
    <xf numFmtId="0" fontId="4" fillId="2" borderId="47" xfId="1" applyFont="1" applyFill="1" applyBorder="1" applyAlignment="1">
      <alignment vertical="center" wrapText="1"/>
    </xf>
    <xf numFmtId="49" fontId="4" fillId="2" borderId="48" xfId="1" applyNumberFormat="1" applyFont="1" applyFill="1" applyBorder="1" applyAlignment="1">
      <alignment horizontal="center"/>
    </xf>
    <xf numFmtId="49" fontId="4" fillId="2" borderId="49" xfId="1" applyNumberFormat="1" applyFont="1" applyFill="1" applyBorder="1" applyAlignment="1">
      <alignment horizontal="center"/>
    </xf>
    <xf numFmtId="0" fontId="7" fillId="2" borderId="24" xfId="1" applyFont="1" applyFill="1" applyBorder="1" applyAlignment="1">
      <alignment horizontal="center" vertical="top"/>
    </xf>
    <xf numFmtId="0" fontId="7" fillId="2" borderId="44" xfId="1" applyFont="1" applyFill="1" applyBorder="1" applyAlignment="1">
      <alignment horizontal="center" vertical="top"/>
    </xf>
    <xf numFmtId="0" fontId="7" fillId="2" borderId="29" xfId="1" applyFont="1" applyFill="1" applyBorder="1" applyAlignment="1">
      <alignment horizontal="center" vertical="top"/>
    </xf>
    <xf numFmtId="0" fontId="8" fillId="2" borderId="5" xfId="1" applyFont="1" applyFill="1" applyBorder="1" applyAlignment="1">
      <alignment horizontal="center" vertical="center" wrapText="1"/>
    </xf>
    <xf numFmtId="0" fontId="5" fillId="2" borderId="5" xfId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top" wrapText="1"/>
    </xf>
    <xf numFmtId="0" fontId="7" fillId="2" borderId="25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7A08F29C-26EF-4BB6-B834-CB19ABCC59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showGridLines="0" topLeftCell="A61" workbookViewId="0">
      <selection activeCell="C51" sqref="C5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1"/>
      <c r="B1" s="91"/>
      <c r="C1" s="91"/>
      <c r="D1" s="91"/>
      <c r="E1" s="2"/>
      <c r="F1" s="2"/>
    </row>
    <row r="2" spans="1:6" ht="16.649999999999999" customHeight="1" x14ac:dyDescent="0.25">
      <c r="A2" s="91" t="s">
        <v>0</v>
      </c>
      <c r="B2" s="91"/>
      <c r="C2" s="91"/>
      <c r="D2" s="91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2" t="s">
        <v>468</v>
      </c>
      <c r="B4" s="92"/>
      <c r="C4" s="92"/>
      <c r="D4" s="92"/>
      <c r="E4" s="3" t="s">
        <v>4</v>
      </c>
      <c r="F4" s="8" t="s">
        <v>5</v>
      </c>
    </row>
    <row r="5" spans="1:6" ht="13.2" x14ac:dyDescent="0.25">
      <c r="A5" s="9"/>
      <c r="B5" s="9"/>
      <c r="C5" s="9"/>
      <c r="D5" s="9"/>
      <c r="E5" s="3" t="s">
        <v>6</v>
      </c>
      <c r="F5" s="10" t="s">
        <v>15</v>
      </c>
    </row>
    <row r="6" spans="1:6" ht="13.2" x14ac:dyDescent="0.25">
      <c r="A6" s="11" t="s">
        <v>7</v>
      </c>
      <c r="B6" s="93" t="s">
        <v>13</v>
      </c>
      <c r="C6" s="94"/>
      <c r="D6" s="94"/>
      <c r="E6" s="3" t="s">
        <v>8</v>
      </c>
      <c r="F6" s="10" t="s">
        <v>16</v>
      </c>
    </row>
    <row r="7" spans="1:6" ht="13.2" x14ac:dyDescent="0.25">
      <c r="A7" s="11" t="s">
        <v>9</v>
      </c>
      <c r="B7" s="95" t="s">
        <v>469</v>
      </c>
      <c r="C7" s="95"/>
      <c r="D7" s="95"/>
      <c r="E7" s="3" t="s">
        <v>10</v>
      </c>
      <c r="F7" s="12" t="s">
        <v>17</v>
      </c>
    </row>
    <row r="8" spans="1:6" ht="13.2" x14ac:dyDescent="0.25">
      <c r="A8" s="11" t="s">
        <v>11</v>
      </c>
      <c r="B8" s="11"/>
      <c r="C8" s="11"/>
      <c r="D8" s="13"/>
      <c r="E8" s="3"/>
      <c r="F8" s="14"/>
    </row>
    <row r="9" spans="1:6" ht="13.2" x14ac:dyDescent="0.25">
      <c r="A9" s="11" t="s">
        <v>14</v>
      </c>
      <c r="B9" s="11"/>
      <c r="C9" s="15"/>
      <c r="D9" s="13"/>
      <c r="E9" s="3" t="s">
        <v>18</v>
      </c>
      <c r="F9" s="16" t="s">
        <v>12</v>
      </c>
    </row>
    <row r="10" spans="1:6" ht="20.25" customHeight="1" x14ac:dyDescent="0.25">
      <c r="A10" s="91" t="s">
        <v>19</v>
      </c>
      <c r="B10" s="91"/>
      <c r="C10" s="91"/>
      <c r="D10" s="91"/>
      <c r="E10" s="1"/>
      <c r="F10" s="17"/>
    </row>
    <row r="11" spans="1:6" ht="4.2" customHeight="1" x14ac:dyDescent="0.25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 x14ac:dyDescent="0.25">
      <c r="A12" s="103"/>
      <c r="B12" s="97"/>
      <c r="C12" s="97"/>
      <c r="D12" s="100"/>
      <c r="E12" s="100"/>
      <c r="F12" s="106"/>
    </row>
    <row r="13" spans="1:6" ht="3" customHeight="1" x14ac:dyDescent="0.25">
      <c r="A13" s="103"/>
      <c r="B13" s="97"/>
      <c r="C13" s="97"/>
      <c r="D13" s="100"/>
      <c r="E13" s="100"/>
      <c r="F13" s="106"/>
    </row>
    <row r="14" spans="1:6" ht="3" customHeight="1" x14ac:dyDescent="0.25">
      <c r="A14" s="103"/>
      <c r="B14" s="97"/>
      <c r="C14" s="97"/>
      <c r="D14" s="100"/>
      <c r="E14" s="100"/>
      <c r="F14" s="106"/>
    </row>
    <row r="15" spans="1:6" ht="3" customHeight="1" x14ac:dyDescent="0.25">
      <c r="A15" s="103"/>
      <c r="B15" s="97"/>
      <c r="C15" s="97"/>
      <c r="D15" s="100"/>
      <c r="E15" s="100"/>
      <c r="F15" s="106"/>
    </row>
    <row r="16" spans="1:6" ht="3" customHeight="1" x14ac:dyDescent="0.25">
      <c r="A16" s="103"/>
      <c r="B16" s="97"/>
      <c r="C16" s="97"/>
      <c r="D16" s="100"/>
      <c r="E16" s="100"/>
      <c r="F16" s="106"/>
    </row>
    <row r="17" spans="1:6" ht="23.4" customHeight="1" x14ac:dyDescent="0.25">
      <c r="A17" s="104"/>
      <c r="B17" s="98"/>
      <c r="C17" s="98"/>
      <c r="D17" s="101"/>
      <c r="E17" s="101"/>
      <c r="F17" s="107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5" x14ac:dyDescent="0.25">
      <c r="A19" s="82" t="s">
        <v>29</v>
      </c>
      <c r="B19" s="71" t="s">
        <v>30</v>
      </c>
      <c r="C19" s="63" t="s">
        <v>31</v>
      </c>
      <c r="D19" s="64">
        <v>101512800</v>
      </c>
      <c r="E19" s="72">
        <v>29254869.649999999</v>
      </c>
      <c r="F19" s="64">
        <f>IF(OR(D19="-",IF(E19="-",0,E19)&gt;=IF(D19="-",0,D19)),"-",IF(D19="-",0,D19)-IF(E19="-",0,E19))</f>
        <v>72257930.349999994</v>
      </c>
    </row>
    <row r="20" spans="1:6" ht="15" x14ac:dyDescent="0.25">
      <c r="A20" s="83" t="s">
        <v>32</v>
      </c>
      <c r="B20" s="73"/>
      <c r="C20" s="74"/>
      <c r="D20" s="75"/>
      <c r="E20" s="75"/>
      <c r="F20" s="76"/>
    </row>
    <row r="21" spans="1:6" ht="15" x14ac:dyDescent="0.25">
      <c r="A21" s="84" t="s">
        <v>33</v>
      </c>
      <c r="B21" s="77" t="s">
        <v>30</v>
      </c>
      <c r="C21" s="78" t="s">
        <v>34</v>
      </c>
      <c r="D21" s="79">
        <v>46611800</v>
      </c>
      <c r="E21" s="79">
        <v>28202067.350000001</v>
      </c>
      <c r="F21" s="80">
        <f t="shared" ref="F21:F52" si="0">IF(OR(D21="-",IF(E21="-",0,E21)&gt;=IF(D21="-",0,D21)),"-",IF(D21="-",0,D21)-IF(E21="-",0,E21))</f>
        <v>18409732.649999999</v>
      </c>
    </row>
    <row r="22" spans="1:6" ht="15" x14ac:dyDescent="0.25">
      <c r="A22" s="84" t="s">
        <v>35</v>
      </c>
      <c r="B22" s="77" t="s">
        <v>30</v>
      </c>
      <c r="C22" s="78" t="s">
        <v>36</v>
      </c>
      <c r="D22" s="79">
        <v>18345600</v>
      </c>
      <c r="E22" s="79">
        <v>9032942.7799999993</v>
      </c>
      <c r="F22" s="80">
        <f t="shared" si="0"/>
        <v>9312657.2200000007</v>
      </c>
    </row>
    <row r="23" spans="1:6" ht="15" x14ac:dyDescent="0.25">
      <c r="A23" s="84" t="s">
        <v>37</v>
      </c>
      <c r="B23" s="77" t="s">
        <v>30</v>
      </c>
      <c r="C23" s="78" t="s">
        <v>38</v>
      </c>
      <c r="D23" s="79">
        <v>18345600</v>
      </c>
      <c r="E23" s="79">
        <v>9032942.7799999993</v>
      </c>
      <c r="F23" s="80">
        <f t="shared" si="0"/>
        <v>9312657.2200000007</v>
      </c>
    </row>
    <row r="24" spans="1:6" ht="132" x14ac:dyDescent="0.25">
      <c r="A24" s="85" t="s">
        <v>39</v>
      </c>
      <c r="B24" s="77" t="s">
        <v>30</v>
      </c>
      <c r="C24" s="78" t="s">
        <v>40</v>
      </c>
      <c r="D24" s="79">
        <v>18345600</v>
      </c>
      <c r="E24" s="79">
        <v>9042597.4600000009</v>
      </c>
      <c r="F24" s="80">
        <f t="shared" si="0"/>
        <v>9303002.5399999991</v>
      </c>
    </row>
    <row r="25" spans="1:6" ht="118.8" x14ac:dyDescent="0.25">
      <c r="A25" s="85" t="s">
        <v>41</v>
      </c>
      <c r="B25" s="77" t="s">
        <v>30</v>
      </c>
      <c r="C25" s="78" t="s">
        <v>42</v>
      </c>
      <c r="D25" s="79" t="s">
        <v>43</v>
      </c>
      <c r="E25" s="79">
        <v>9042597.4600000009</v>
      </c>
      <c r="F25" s="80" t="str">
        <f t="shared" si="0"/>
        <v>-</v>
      </c>
    </row>
    <row r="26" spans="1:6" ht="118.8" x14ac:dyDescent="0.25">
      <c r="A26" s="85" t="s">
        <v>44</v>
      </c>
      <c r="B26" s="77" t="s">
        <v>30</v>
      </c>
      <c r="C26" s="78" t="s">
        <v>45</v>
      </c>
      <c r="D26" s="79" t="s">
        <v>43</v>
      </c>
      <c r="E26" s="79">
        <v>-26636.82</v>
      </c>
      <c r="F26" s="80" t="str">
        <f t="shared" si="0"/>
        <v>-</v>
      </c>
    </row>
    <row r="27" spans="1:6" ht="158.4" x14ac:dyDescent="0.25">
      <c r="A27" s="85" t="s">
        <v>46</v>
      </c>
      <c r="B27" s="77" t="s">
        <v>30</v>
      </c>
      <c r="C27" s="78" t="s">
        <v>47</v>
      </c>
      <c r="D27" s="79" t="s">
        <v>43</v>
      </c>
      <c r="E27" s="79">
        <v>-26636.82</v>
      </c>
      <c r="F27" s="80" t="str">
        <f t="shared" si="0"/>
        <v>-</v>
      </c>
    </row>
    <row r="28" spans="1:6" ht="105.6" x14ac:dyDescent="0.25">
      <c r="A28" s="85" t="s">
        <v>48</v>
      </c>
      <c r="B28" s="77" t="s">
        <v>30</v>
      </c>
      <c r="C28" s="78" t="s">
        <v>49</v>
      </c>
      <c r="D28" s="79" t="s">
        <v>43</v>
      </c>
      <c r="E28" s="79">
        <v>693.22</v>
      </c>
      <c r="F28" s="80" t="str">
        <f t="shared" si="0"/>
        <v>-</v>
      </c>
    </row>
    <row r="29" spans="1:6" ht="92.4" x14ac:dyDescent="0.25">
      <c r="A29" s="84" t="s">
        <v>50</v>
      </c>
      <c r="B29" s="77" t="s">
        <v>30</v>
      </c>
      <c r="C29" s="78" t="s">
        <v>51</v>
      </c>
      <c r="D29" s="79" t="s">
        <v>43</v>
      </c>
      <c r="E29" s="79">
        <v>476.6</v>
      </c>
      <c r="F29" s="80" t="str">
        <f t="shared" si="0"/>
        <v>-</v>
      </c>
    </row>
    <row r="30" spans="1:6" ht="92.4" x14ac:dyDescent="0.25">
      <c r="A30" s="84" t="s">
        <v>52</v>
      </c>
      <c r="B30" s="77" t="s">
        <v>30</v>
      </c>
      <c r="C30" s="78" t="s">
        <v>53</v>
      </c>
      <c r="D30" s="79" t="s">
        <v>43</v>
      </c>
      <c r="E30" s="79">
        <v>216.62</v>
      </c>
      <c r="F30" s="80" t="str">
        <f t="shared" si="0"/>
        <v>-</v>
      </c>
    </row>
    <row r="31" spans="1:6" ht="171.6" x14ac:dyDescent="0.25">
      <c r="A31" s="85" t="s">
        <v>54</v>
      </c>
      <c r="B31" s="77" t="s">
        <v>30</v>
      </c>
      <c r="C31" s="78" t="s">
        <v>55</v>
      </c>
      <c r="D31" s="79" t="s">
        <v>43</v>
      </c>
      <c r="E31" s="79">
        <v>16288.92</v>
      </c>
      <c r="F31" s="80" t="str">
        <f t="shared" si="0"/>
        <v>-</v>
      </c>
    </row>
    <row r="32" spans="1:6" ht="145.19999999999999" x14ac:dyDescent="0.25">
      <c r="A32" s="85" t="s">
        <v>56</v>
      </c>
      <c r="B32" s="77" t="s">
        <v>30</v>
      </c>
      <c r="C32" s="78" t="s">
        <v>57</v>
      </c>
      <c r="D32" s="79" t="s">
        <v>43</v>
      </c>
      <c r="E32" s="79">
        <v>16288.92</v>
      </c>
      <c r="F32" s="80" t="str">
        <f t="shared" si="0"/>
        <v>-</v>
      </c>
    </row>
    <row r="33" spans="1:6" ht="15" x14ac:dyDescent="0.25">
      <c r="A33" s="84" t="s">
        <v>58</v>
      </c>
      <c r="B33" s="77" t="s">
        <v>30</v>
      </c>
      <c r="C33" s="78" t="s">
        <v>59</v>
      </c>
      <c r="D33" s="79">
        <v>2236000</v>
      </c>
      <c r="E33" s="79">
        <v>2417257.2000000002</v>
      </c>
      <c r="F33" s="80" t="str">
        <f t="shared" si="0"/>
        <v>-</v>
      </c>
    </row>
    <row r="34" spans="1:6" ht="15" x14ac:dyDescent="0.25">
      <c r="A34" s="84" t="s">
        <v>60</v>
      </c>
      <c r="B34" s="77" t="s">
        <v>30</v>
      </c>
      <c r="C34" s="78" t="s">
        <v>61</v>
      </c>
      <c r="D34" s="79">
        <v>2236000</v>
      </c>
      <c r="E34" s="79">
        <v>2417257.2000000002</v>
      </c>
      <c r="F34" s="80" t="str">
        <f t="shared" si="0"/>
        <v>-</v>
      </c>
    </row>
    <row r="35" spans="1:6" ht="15" x14ac:dyDescent="0.25">
      <c r="A35" s="84" t="s">
        <v>60</v>
      </c>
      <c r="B35" s="77" t="s">
        <v>30</v>
      </c>
      <c r="C35" s="78" t="s">
        <v>62</v>
      </c>
      <c r="D35" s="79">
        <v>2236000</v>
      </c>
      <c r="E35" s="79">
        <v>2417257.2000000002</v>
      </c>
      <c r="F35" s="80" t="str">
        <f t="shared" si="0"/>
        <v>-</v>
      </c>
    </row>
    <row r="36" spans="1:6" ht="52.8" x14ac:dyDescent="0.25">
      <c r="A36" s="84" t="s">
        <v>63</v>
      </c>
      <c r="B36" s="77" t="s">
        <v>30</v>
      </c>
      <c r="C36" s="78" t="s">
        <v>64</v>
      </c>
      <c r="D36" s="79" t="s">
        <v>43</v>
      </c>
      <c r="E36" s="79">
        <v>2417257.2000000002</v>
      </c>
      <c r="F36" s="80" t="str">
        <f t="shared" si="0"/>
        <v>-</v>
      </c>
    </row>
    <row r="37" spans="1:6" ht="15" x14ac:dyDescent="0.25">
      <c r="A37" s="84" t="s">
        <v>65</v>
      </c>
      <c r="B37" s="77" t="s">
        <v>30</v>
      </c>
      <c r="C37" s="78" t="s">
        <v>66</v>
      </c>
      <c r="D37" s="79">
        <v>25950000</v>
      </c>
      <c r="E37" s="79">
        <v>16734331.48</v>
      </c>
      <c r="F37" s="80">
        <f t="shared" si="0"/>
        <v>9215668.5199999996</v>
      </c>
    </row>
    <row r="38" spans="1:6" ht="15" x14ac:dyDescent="0.25">
      <c r="A38" s="84" t="s">
        <v>67</v>
      </c>
      <c r="B38" s="77" t="s">
        <v>30</v>
      </c>
      <c r="C38" s="78" t="s">
        <v>68</v>
      </c>
      <c r="D38" s="79">
        <v>179000</v>
      </c>
      <c r="E38" s="79">
        <v>11171.55</v>
      </c>
      <c r="F38" s="80">
        <f t="shared" si="0"/>
        <v>167828.45</v>
      </c>
    </row>
    <row r="39" spans="1:6" ht="52.8" x14ac:dyDescent="0.25">
      <c r="A39" s="84" t="s">
        <v>69</v>
      </c>
      <c r="B39" s="77" t="s">
        <v>30</v>
      </c>
      <c r="C39" s="78" t="s">
        <v>70</v>
      </c>
      <c r="D39" s="79">
        <v>179000</v>
      </c>
      <c r="E39" s="79">
        <v>11171.55</v>
      </c>
      <c r="F39" s="80">
        <f t="shared" si="0"/>
        <v>167828.45</v>
      </c>
    </row>
    <row r="40" spans="1:6" ht="92.4" x14ac:dyDescent="0.25">
      <c r="A40" s="84" t="s">
        <v>71</v>
      </c>
      <c r="B40" s="77" t="s">
        <v>30</v>
      </c>
      <c r="C40" s="78" t="s">
        <v>72</v>
      </c>
      <c r="D40" s="79" t="s">
        <v>43</v>
      </c>
      <c r="E40" s="79">
        <v>11171.55</v>
      </c>
      <c r="F40" s="80" t="str">
        <f t="shared" si="0"/>
        <v>-</v>
      </c>
    </row>
    <row r="41" spans="1:6" ht="15" x14ac:dyDescent="0.25">
      <c r="A41" s="84" t="s">
        <v>73</v>
      </c>
      <c r="B41" s="77" t="s">
        <v>30</v>
      </c>
      <c r="C41" s="78" t="s">
        <v>74</v>
      </c>
      <c r="D41" s="79">
        <v>25771000</v>
      </c>
      <c r="E41" s="79">
        <v>16723159.93</v>
      </c>
      <c r="F41" s="80">
        <f t="shared" si="0"/>
        <v>9047840.0700000003</v>
      </c>
    </row>
    <row r="42" spans="1:6" ht="15" x14ac:dyDescent="0.25">
      <c r="A42" s="84" t="s">
        <v>75</v>
      </c>
      <c r="B42" s="77" t="s">
        <v>30</v>
      </c>
      <c r="C42" s="78" t="s">
        <v>76</v>
      </c>
      <c r="D42" s="79">
        <v>23100000</v>
      </c>
      <c r="E42" s="79">
        <v>16614275</v>
      </c>
      <c r="F42" s="80">
        <f t="shared" si="0"/>
        <v>6485725</v>
      </c>
    </row>
    <row r="43" spans="1:6" ht="39.6" x14ac:dyDescent="0.25">
      <c r="A43" s="84" t="s">
        <v>77</v>
      </c>
      <c r="B43" s="77" t="s">
        <v>30</v>
      </c>
      <c r="C43" s="78" t="s">
        <v>78</v>
      </c>
      <c r="D43" s="79">
        <v>23100000</v>
      </c>
      <c r="E43" s="79">
        <v>16614275</v>
      </c>
      <c r="F43" s="80">
        <f t="shared" si="0"/>
        <v>6485725</v>
      </c>
    </row>
    <row r="44" spans="1:6" ht="15" x14ac:dyDescent="0.25">
      <c r="A44" s="84" t="s">
        <v>79</v>
      </c>
      <c r="B44" s="77" t="s">
        <v>30</v>
      </c>
      <c r="C44" s="78" t="s">
        <v>80</v>
      </c>
      <c r="D44" s="79">
        <v>2671000</v>
      </c>
      <c r="E44" s="79">
        <v>108884.93</v>
      </c>
      <c r="F44" s="80">
        <f t="shared" si="0"/>
        <v>2562115.0699999998</v>
      </c>
    </row>
    <row r="45" spans="1:6" ht="39.6" x14ac:dyDescent="0.25">
      <c r="A45" s="84" t="s">
        <v>81</v>
      </c>
      <c r="B45" s="77" t="s">
        <v>30</v>
      </c>
      <c r="C45" s="78" t="s">
        <v>82</v>
      </c>
      <c r="D45" s="79">
        <v>2671000</v>
      </c>
      <c r="E45" s="79">
        <v>108884.93</v>
      </c>
      <c r="F45" s="80">
        <f t="shared" si="0"/>
        <v>2562115.0699999998</v>
      </c>
    </row>
    <row r="46" spans="1:6" ht="15" x14ac:dyDescent="0.25">
      <c r="A46" s="84" t="s">
        <v>83</v>
      </c>
      <c r="B46" s="77" t="s">
        <v>30</v>
      </c>
      <c r="C46" s="78" t="s">
        <v>84</v>
      </c>
      <c r="D46" s="79" t="s">
        <v>43</v>
      </c>
      <c r="E46" s="79">
        <v>100</v>
      </c>
      <c r="F46" s="80" t="str">
        <f t="shared" si="0"/>
        <v>-</v>
      </c>
    </row>
    <row r="47" spans="1:6" ht="52.8" x14ac:dyDescent="0.25">
      <c r="A47" s="84" t="s">
        <v>85</v>
      </c>
      <c r="B47" s="77" t="s">
        <v>30</v>
      </c>
      <c r="C47" s="78" t="s">
        <v>86</v>
      </c>
      <c r="D47" s="79" t="s">
        <v>43</v>
      </c>
      <c r="E47" s="79">
        <v>100</v>
      </c>
      <c r="F47" s="80" t="str">
        <f t="shared" si="0"/>
        <v>-</v>
      </c>
    </row>
    <row r="48" spans="1:6" ht="92.4" x14ac:dyDescent="0.25">
      <c r="A48" s="84" t="s">
        <v>87</v>
      </c>
      <c r="B48" s="77" t="s">
        <v>30</v>
      </c>
      <c r="C48" s="78" t="s">
        <v>88</v>
      </c>
      <c r="D48" s="79" t="s">
        <v>43</v>
      </c>
      <c r="E48" s="79">
        <v>100</v>
      </c>
      <c r="F48" s="80" t="str">
        <f t="shared" si="0"/>
        <v>-</v>
      </c>
    </row>
    <row r="49" spans="1:6" ht="15" x14ac:dyDescent="0.25">
      <c r="A49" s="84" t="s">
        <v>89</v>
      </c>
      <c r="B49" s="77" t="s">
        <v>30</v>
      </c>
      <c r="C49" s="78" t="s">
        <v>90</v>
      </c>
      <c r="D49" s="79" t="s">
        <v>43</v>
      </c>
      <c r="E49" s="79">
        <v>100</v>
      </c>
      <c r="F49" s="80" t="str">
        <f t="shared" si="0"/>
        <v>-</v>
      </c>
    </row>
    <row r="50" spans="1:6" ht="39.6" x14ac:dyDescent="0.25">
      <c r="A50" s="84" t="s">
        <v>91</v>
      </c>
      <c r="B50" s="77" t="s">
        <v>30</v>
      </c>
      <c r="C50" s="78" t="s">
        <v>92</v>
      </c>
      <c r="D50" s="79">
        <v>69800</v>
      </c>
      <c r="E50" s="79">
        <v>17435.89</v>
      </c>
      <c r="F50" s="80">
        <f t="shared" si="0"/>
        <v>52364.11</v>
      </c>
    </row>
    <row r="51" spans="1:6" ht="105.6" x14ac:dyDescent="0.25">
      <c r="A51" s="85" t="s">
        <v>93</v>
      </c>
      <c r="B51" s="77" t="s">
        <v>30</v>
      </c>
      <c r="C51" s="78" t="s">
        <v>94</v>
      </c>
      <c r="D51" s="79">
        <v>69800</v>
      </c>
      <c r="E51" s="79">
        <v>17435.89</v>
      </c>
      <c r="F51" s="80">
        <f t="shared" si="0"/>
        <v>52364.11</v>
      </c>
    </row>
    <row r="52" spans="1:6" ht="92.4" x14ac:dyDescent="0.25">
      <c r="A52" s="85" t="s">
        <v>95</v>
      </c>
      <c r="B52" s="77" t="s">
        <v>30</v>
      </c>
      <c r="C52" s="78" t="s">
        <v>96</v>
      </c>
      <c r="D52" s="79">
        <v>69800</v>
      </c>
      <c r="E52" s="79">
        <v>17435.89</v>
      </c>
      <c r="F52" s="80">
        <f t="shared" si="0"/>
        <v>52364.11</v>
      </c>
    </row>
    <row r="53" spans="1:6" ht="92.4" x14ac:dyDescent="0.25">
      <c r="A53" s="84" t="s">
        <v>97</v>
      </c>
      <c r="B53" s="77" t="s">
        <v>30</v>
      </c>
      <c r="C53" s="78" t="s">
        <v>98</v>
      </c>
      <c r="D53" s="79">
        <v>69800</v>
      </c>
      <c r="E53" s="79">
        <v>17435.89</v>
      </c>
      <c r="F53" s="80">
        <f t="shared" ref="F53:F71" si="1">IF(OR(D53="-",IF(E53="-",0,E53)&gt;=IF(D53="-",0,D53)),"-",IF(D53="-",0,D53)-IF(E53="-",0,E53))</f>
        <v>52364.11</v>
      </c>
    </row>
    <row r="54" spans="1:6" ht="15" x14ac:dyDescent="0.25">
      <c r="A54" s="84" t="s">
        <v>99</v>
      </c>
      <c r="B54" s="77" t="s">
        <v>30</v>
      </c>
      <c r="C54" s="78" t="s">
        <v>100</v>
      </c>
      <c r="D54" s="79">
        <v>10400</v>
      </c>
      <c r="E54" s="79" t="s">
        <v>43</v>
      </c>
      <c r="F54" s="80">
        <f t="shared" si="1"/>
        <v>10400</v>
      </c>
    </row>
    <row r="55" spans="1:6" ht="39.6" x14ac:dyDescent="0.25">
      <c r="A55" s="84" t="s">
        <v>101</v>
      </c>
      <c r="B55" s="77" t="s">
        <v>30</v>
      </c>
      <c r="C55" s="78" t="s">
        <v>102</v>
      </c>
      <c r="D55" s="79">
        <v>10400</v>
      </c>
      <c r="E55" s="79" t="s">
        <v>43</v>
      </c>
      <c r="F55" s="80">
        <f t="shared" si="1"/>
        <v>10400</v>
      </c>
    </row>
    <row r="56" spans="1:6" ht="52.8" x14ac:dyDescent="0.25">
      <c r="A56" s="84" t="s">
        <v>103</v>
      </c>
      <c r="B56" s="77" t="s">
        <v>30</v>
      </c>
      <c r="C56" s="78" t="s">
        <v>104</v>
      </c>
      <c r="D56" s="79">
        <v>10400</v>
      </c>
      <c r="E56" s="79" t="s">
        <v>43</v>
      </c>
      <c r="F56" s="80">
        <f t="shared" si="1"/>
        <v>10400</v>
      </c>
    </row>
    <row r="57" spans="1:6" ht="15" x14ac:dyDescent="0.25">
      <c r="A57" s="84" t="s">
        <v>105</v>
      </c>
      <c r="B57" s="77" t="s">
        <v>30</v>
      </c>
      <c r="C57" s="78" t="s">
        <v>106</v>
      </c>
      <c r="D57" s="79">
        <v>54901000</v>
      </c>
      <c r="E57" s="79">
        <v>1052802.3</v>
      </c>
      <c r="F57" s="80">
        <f t="shared" si="1"/>
        <v>53848197.700000003</v>
      </c>
    </row>
    <row r="58" spans="1:6" ht="39.6" x14ac:dyDescent="0.25">
      <c r="A58" s="84" t="s">
        <v>107</v>
      </c>
      <c r="B58" s="77" t="s">
        <v>30</v>
      </c>
      <c r="C58" s="78" t="s">
        <v>108</v>
      </c>
      <c r="D58" s="79">
        <v>54901000</v>
      </c>
      <c r="E58" s="79">
        <v>1052802.3</v>
      </c>
      <c r="F58" s="80">
        <f t="shared" si="1"/>
        <v>53848197.700000003</v>
      </c>
    </row>
    <row r="59" spans="1:6" ht="26.4" x14ac:dyDescent="0.25">
      <c r="A59" s="84" t="s">
        <v>109</v>
      </c>
      <c r="B59" s="77" t="s">
        <v>30</v>
      </c>
      <c r="C59" s="78" t="s">
        <v>110</v>
      </c>
      <c r="D59" s="79">
        <v>612800</v>
      </c>
      <c r="E59" s="79">
        <v>255500</v>
      </c>
      <c r="F59" s="80">
        <f t="shared" si="1"/>
        <v>357300</v>
      </c>
    </row>
    <row r="60" spans="1:6" ht="26.4" x14ac:dyDescent="0.25">
      <c r="A60" s="84" t="s">
        <v>111</v>
      </c>
      <c r="B60" s="77" t="s">
        <v>30</v>
      </c>
      <c r="C60" s="78" t="s">
        <v>112</v>
      </c>
      <c r="D60" s="79">
        <v>612800</v>
      </c>
      <c r="E60" s="79">
        <v>255500</v>
      </c>
      <c r="F60" s="80">
        <f t="shared" si="1"/>
        <v>357300</v>
      </c>
    </row>
    <row r="61" spans="1:6" ht="39.6" x14ac:dyDescent="0.25">
      <c r="A61" s="84" t="s">
        <v>113</v>
      </c>
      <c r="B61" s="77" t="s">
        <v>30</v>
      </c>
      <c r="C61" s="78" t="s">
        <v>114</v>
      </c>
      <c r="D61" s="79">
        <v>612800</v>
      </c>
      <c r="E61" s="79">
        <v>255500</v>
      </c>
      <c r="F61" s="80">
        <f t="shared" si="1"/>
        <v>357300</v>
      </c>
    </row>
    <row r="62" spans="1:6" ht="26.4" x14ac:dyDescent="0.25">
      <c r="A62" s="84" t="s">
        <v>115</v>
      </c>
      <c r="B62" s="77" t="s">
        <v>30</v>
      </c>
      <c r="C62" s="78" t="s">
        <v>116</v>
      </c>
      <c r="D62" s="79">
        <v>352800</v>
      </c>
      <c r="E62" s="79">
        <v>122188.3</v>
      </c>
      <c r="F62" s="80">
        <f t="shared" si="1"/>
        <v>230611.7</v>
      </c>
    </row>
    <row r="63" spans="1:6" ht="39.6" x14ac:dyDescent="0.25">
      <c r="A63" s="84" t="s">
        <v>117</v>
      </c>
      <c r="B63" s="77" t="s">
        <v>30</v>
      </c>
      <c r="C63" s="78" t="s">
        <v>118</v>
      </c>
      <c r="D63" s="79" t="s">
        <v>43</v>
      </c>
      <c r="E63" s="79">
        <v>200</v>
      </c>
      <c r="F63" s="80" t="str">
        <f t="shared" si="1"/>
        <v>-</v>
      </c>
    </row>
    <row r="64" spans="1:6" ht="39.6" x14ac:dyDescent="0.25">
      <c r="A64" s="84" t="s">
        <v>119</v>
      </c>
      <c r="B64" s="77" t="s">
        <v>30</v>
      </c>
      <c r="C64" s="78" t="s">
        <v>120</v>
      </c>
      <c r="D64" s="79" t="s">
        <v>43</v>
      </c>
      <c r="E64" s="79">
        <v>200</v>
      </c>
      <c r="F64" s="80" t="str">
        <f t="shared" si="1"/>
        <v>-</v>
      </c>
    </row>
    <row r="65" spans="1:6" ht="52.8" x14ac:dyDescent="0.25">
      <c r="A65" s="84" t="s">
        <v>121</v>
      </c>
      <c r="B65" s="77" t="s">
        <v>30</v>
      </c>
      <c r="C65" s="78" t="s">
        <v>122</v>
      </c>
      <c r="D65" s="79" t="s">
        <v>43</v>
      </c>
      <c r="E65" s="79">
        <v>121988.3</v>
      </c>
      <c r="F65" s="80" t="str">
        <f t="shared" si="1"/>
        <v>-</v>
      </c>
    </row>
    <row r="66" spans="1:6" ht="52.8" x14ac:dyDescent="0.25">
      <c r="A66" s="84" t="s">
        <v>123</v>
      </c>
      <c r="B66" s="77" t="s">
        <v>30</v>
      </c>
      <c r="C66" s="78" t="s">
        <v>124</v>
      </c>
      <c r="D66" s="79" t="s">
        <v>43</v>
      </c>
      <c r="E66" s="79">
        <v>121988.3</v>
      </c>
      <c r="F66" s="80" t="str">
        <f t="shared" si="1"/>
        <v>-</v>
      </c>
    </row>
    <row r="67" spans="1:6" ht="15" x14ac:dyDescent="0.25">
      <c r="A67" s="84" t="s">
        <v>125</v>
      </c>
      <c r="B67" s="77" t="s">
        <v>30</v>
      </c>
      <c r="C67" s="78" t="s">
        <v>126</v>
      </c>
      <c r="D67" s="79">
        <v>53935400</v>
      </c>
      <c r="E67" s="79">
        <v>675114</v>
      </c>
      <c r="F67" s="80">
        <f t="shared" si="1"/>
        <v>53260286</v>
      </c>
    </row>
    <row r="68" spans="1:6" ht="97.8" customHeight="1" x14ac:dyDescent="0.25">
      <c r="A68" s="84" t="s">
        <v>127</v>
      </c>
      <c r="B68" s="77" t="s">
        <v>30</v>
      </c>
      <c r="C68" s="78" t="s">
        <v>128</v>
      </c>
      <c r="D68" s="79">
        <v>1238700</v>
      </c>
      <c r="E68" s="79">
        <v>675114</v>
      </c>
      <c r="F68" s="80">
        <f t="shared" si="1"/>
        <v>563586</v>
      </c>
    </row>
    <row r="69" spans="1:6" ht="79.2" x14ac:dyDescent="0.25">
      <c r="A69" s="84" t="s">
        <v>129</v>
      </c>
      <c r="B69" s="77" t="s">
        <v>30</v>
      </c>
      <c r="C69" s="78" t="s">
        <v>130</v>
      </c>
      <c r="D69" s="79">
        <v>1238700</v>
      </c>
      <c r="E69" s="79">
        <v>675114</v>
      </c>
      <c r="F69" s="80">
        <f t="shared" si="1"/>
        <v>563586</v>
      </c>
    </row>
    <row r="70" spans="1:6" ht="26.4" x14ac:dyDescent="0.25">
      <c r="A70" s="84" t="s">
        <v>131</v>
      </c>
      <c r="B70" s="77" t="s">
        <v>30</v>
      </c>
      <c r="C70" s="78" t="s">
        <v>132</v>
      </c>
      <c r="D70" s="79">
        <v>52696700</v>
      </c>
      <c r="E70" s="79" t="s">
        <v>43</v>
      </c>
      <c r="F70" s="80">
        <f t="shared" si="1"/>
        <v>52696700</v>
      </c>
    </row>
    <row r="71" spans="1:6" ht="26.4" x14ac:dyDescent="0.25">
      <c r="A71" s="84" t="s">
        <v>133</v>
      </c>
      <c r="B71" s="77" t="s">
        <v>30</v>
      </c>
      <c r="C71" s="78" t="s">
        <v>134</v>
      </c>
      <c r="D71" s="79">
        <v>52696700</v>
      </c>
      <c r="E71" s="79" t="s">
        <v>43</v>
      </c>
      <c r="F71" s="80">
        <f t="shared" si="1"/>
        <v>52696700</v>
      </c>
    </row>
    <row r="72" spans="1:6" ht="12.75" customHeight="1" x14ac:dyDescent="0.25">
      <c r="A72" s="81"/>
      <c r="B72" s="24"/>
      <c r="C72" s="24"/>
      <c r="D72" s="25"/>
      <c r="E72" s="25"/>
      <c r="F72" s="25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19"/>
  <sheetViews>
    <sheetView showGridLines="0" workbookViewId="0">
      <selection activeCell="A18" sqref="A18"/>
    </sheetView>
  </sheetViews>
  <sheetFormatPr defaultRowHeight="12.75" customHeight="1" x14ac:dyDescent="0.25"/>
  <cols>
    <col min="1" max="1" width="45.6640625" customWidth="1"/>
    <col min="2" max="2" width="10.2187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1" t="s">
        <v>135</v>
      </c>
      <c r="B2" s="91"/>
      <c r="C2" s="91"/>
      <c r="D2" s="91"/>
      <c r="E2" s="1"/>
      <c r="F2" s="13" t="s">
        <v>136</v>
      </c>
    </row>
    <row r="3" spans="1:6" ht="13.5" customHeight="1" x14ac:dyDescent="0.25">
      <c r="A3" s="5"/>
      <c r="B3" s="5"/>
      <c r="C3" s="26"/>
      <c r="D3" s="9"/>
      <c r="E3" s="9"/>
      <c r="F3" s="9"/>
    </row>
    <row r="4" spans="1:6" ht="10.199999999999999" customHeight="1" x14ac:dyDescent="0.25">
      <c r="A4" s="110" t="s">
        <v>20</v>
      </c>
      <c r="B4" s="96" t="s">
        <v>21</v>
      </c>
      <c r="C4" s="108" t="s">
        <v>137</v>
      </c>
      <c r="D4" s="99" t="s">
        <v>23</v>
      </c>
      <c r="E4" s="113" t="s">
        <v>24</v>
      </c>
      <c r="F4" s="105" t="s">
        <v>25</v>
      </c>
    </row>
    <row r="5" spans="1:6" ht="5.4" customHeight="1" x14ac:dyDescent="0.25">
      <c r="A5" s="111"/>
      <c r="B5" s="97"/>
      <c r="C5" s="109"/>
      <c r="D5" s="100"/>
      <c r="E5" s="114"/>
      <c r="F5" s="106"/>
    </row>
    <row r="6" spans="1:6" ht="9.6" customHeight="1" x14ac:dyDescent="0.25">
      <c r="A6" s="111"/>
      <c r="B6" s="97"/>
      <c r="C6" s="109"/>
      <c r="D6" s="100"/>
      <c r="E6" s="114"/>
      <c r="F6" s="106"/>
    </row>
    <row r="7" spans="1:6" ht="6" customHeight="1" x14ac:dyDescent="0.25">
      <c r="A7" s="111"/>
      <c r="B7" s="97"/>
      <c r="C7" s="109"/>
      <c r="D7" s="100"/>
      <c r="E7" s="114"/>
      <c r="F7" s="106"/>
    </row>
    <row r="8" spans="1:6" ht="6.6" customHeight="1" x14ac:dyDescent="0.25">
      <c r="A8" s="111"/>
      <c r="B8" s="97"/>
      <c r="C8" s="109"/>
      <c r="D8" s="100"/>
      <c r="E8" s="114"/>
      <c r="F8" s="106"/>
    </row>
    <row r="9" spans="1:6" ht="10.95" customHeight="1" x14ac:dyDescent="0.25">
      <c r="A9" s="111"/>
      <c r="B9" s="97"/>
      <c r="C9" s="109"/>
      <c r="D9" s="100"/>
      <c r="E9" s="114"/>
      <c r="F9" s="106"/>
    </row>
    <row r="10" spans="1:6" ht="4.2" hidden="1" customHeight="1" x14ac:dyDescent="0.25">
      <c r="A10" s="111"/>
      <c r="B10" s="97"/>
      <c r="C10" s="27"/>
      <c r="D10" s="100"/>
      <c r="E10" s="28"/>
      <c r="F10" s="29"/>
    </row>
    <row r="11" spans="1:6" ht="13.2" hidden="1" customHeight="1" x14ac:dyDescent="0.25">
      <c r="A11" s="112"/>
      <c r="B11" s="98"/>
      <c r="C11" s="30"/>
      <c r="D11" s="101"/>
      <c r="E11" s="31"/>
      <c r="F11" s="32"/>
    </row>
    <row r="12" spans="1:6" ht="13.5" customHeight="1" thickBot="1" x14ac:dyDescent="0.3">
      <c r="A12" s="18">
        <v>1</v>
      </c>
      <c r="B12" s="19">
        <v>2</v>
      </c>
      <c r="C12" s="20">
        <v>3</v>
      </c>
      <c r="D12" s="21" t="s">
        <v>26</v>
      </c>
      <c r="E12" s="33" t="s">
        <v>27</v>
      </c>
      <c r="F12" s="23" t="s">
        <v>28</v>
      </c>
    </row>
    <row r="13" spans="1:6" ht="15.6" x14ac:dyDescent="0.3">
      <c r="A13" s="86" t="s">
        <v>138</v>
      </c>
      <c r="B13" s="52" t="s">
        <v>139</v>
      </c>
      <c r="C13" s="53" t="s">
        <v>140</v>
      </c>
      <c r="D13" s="54">
        <v>104697800</v>
      </c>
      <c r="E13" s="55">
        <v>16474677.49</v>
      </c>
      <c r="F13" s="56">
        <f>IF(OR(D13="-",IF(E13="-",0,E13)&gt;=IF(D13="-",0,D13)),"-",IF(D13="-",0,D13)-IF(E13="-",0,E13))</f>
        <v>88223122.510000005</v>
      </c>
    </row>
    <row r="14" spans="1:6" ht="15" x14ac:dyDescent="0.25">
      <c r="A14" s="87" t="s">
        <v>32</v>
      </c>
      <c r="B14" s="57"/>
      <c r="C14" s="58"/>
      <c r="D14" s="59"/>
      <c r="E14" s="60"/>
      <c r="F14" s="61"/>
    </row>
    <row r="15" spans="1:6" ht="27.6" x14ac:dyDescent="0.25">
      <c r="A15" s="88" t="s">
        <v>13</v>
      </c>
      <c r="B15" s="62" t="s">
        <v>139</v>
      </c>
      <c r="C15" s="63" t="s">
        <v>141</v>
      </c>
      <c r="D15" s="64">
        <v>104697800</v>
      </c>
      <c r="E15" s="65">
        <v>16474677.49</v>
      </c>
      <c r="F15" s="66">
        <f t="shared" ref="F15:F78" si="0">IF(OR(D15="-",IF(E15="-",0,E15)&gt;=IF(D15="-",0,D15)),"-",IF(D15="-",0,D15)-IF(E15="-",0,E15))</f>
        <v>88223122.510000005</v>
      </c>
    </row>
    <row r="16" spans="1:6" ht="15" x14ac:dyDescent="0.25">
      <c r="A16" s="88" t="s">
        <v>142</v>
      </c>
      <c r="B16" s="62" t="s">
        <v>139</v>
      </c>
      <c r="C16" s="63" t="s">
        <v>143</v>
      </c>
      <c r="D16" s="64">
        <v>10578900</v>
      </c>
      <c r="E16" s="65">
        <v>3258114.2</v>
      </c>
      <c r="F16" s="66">
        <f t="shared" si="0"/>
        <v>7320785.7999999998</v>
      </c>
    </row>
    <row r="17" spans="1:6" ht="60.6" customHeight="1" x14ac:dyDescent="0.25">
      <c r="A17" s="88" t="s">
        <v>144</v>
      </c>
      <c r="B17" s="62" t="s">
        <v>139</v>
      </c>
      <c r="C17" s="63" t="s">
        <v>145</v>
      </c>
      <c r="D17" s="64">
        <v>8961100</v>
      </c>
      <c r="E17" s="65">
        <v>2938068.54</v>
      </c>
      <c r="F17" s="66">
        <f t="shared" si="0"/>
        <v>6023031.46</v>
      </c>
    </row>
    <row r="18" spans="1:6" ht="41.4" x14ac:dyDescent="0.25">
      <c r="A18" s="88" t="s">
        <v>146</v>
      </c>
      <c r="B18" s="62" t="s">
        <v>139</v>
      </c>
      <c r="C18" s="63" t="s">
        <v>147</v>
      </c>
      <c r="D18" s="64">
        <v>8960900</v>
      </c>
      <c r="E18" s="65">
        <v>2937868.54</v>
      </c>
      <c r="F18" s="66">
        <f t="shared" si="0"/>
        <v>6023031.46</v>
      </c>
    </row>
    <row r="19" spans="1:6" ht="41.4" x14ac:dyDescent="0.25">
      <c r="A19" s="88" t="s">
        <v>148</v>
      </c>
      <c r="B19" s="62" t="s">
        <v>139</v>
      </c>
      <c r="C19" s="63" t="s">
        <v>149</v>
      </c>
      <c r="D19" s="64">
        <v>8960900</v>
      </c>
      <c r="E19" s="65">
        <v>2937868.54</v>
      </c>
      <c r="F19" s="66">
        <f t="shared" si="0"/>
        <v>6023031.46</v>
      </c>
    </row>
    <row r="20" spans="1:6" ht="110.4" x14ac:dyDescent="0.25">
      <c r="A20" s="89" t="s">
        <v>150</v>
      </c>
      <c r="B20" s="62" t="s">
        <v>139</v>
      </c>
      <c r="C20" s="63" t="s">
        <v>151</v>
      </c>
      <c r="D20" s="64">
        <v>6410500</v>
      </c>
      <c r="E20" s="65">
        <v>2205246.85</v>
      </c>
      <c r="F20" s="66">
        <f t="shared" si="0"/>
        <v>4205253.1500000004</v>
      </c>
    </row>
    <row r="21" spans="1:6" ht="82.8" x14ac:dyDescent="0.25">
      <c r="A21" s="88" t="s">
        <v>152</v>
      </c>
      <c r="B21" s="62" t="s">
        <v>139</v>
      </c>
      <c r="C21" s="63" t="s">
        <v>153</v>
      </c>
      <c r="D21" s="64">
        <v>6410500</v>
      </c>
      <c r="E21" s="65">
        <v>2205246.85</v>
      </c>
      <c r="F21" s="66">
        <f t="shared" si="0"/>
        <v>4205253.1500000004</v>
      </c>
    </row>
    <row r="22" spans="1:6" ht="27.6" x14ac:dyDescent="0.25">
      <c r="A22" s="88" t="s">
        <v>154</v>
      </c>
      <c r="B22" s="62" t="s">
        <v>139</v>
      </c>
      <c r="C22" s="63" t="s">
        <v>155</v>
      </c>
      <c r="D22" s="64">
        <v>6410500</v>
      </c>
      <c r="E22" s="65">
        <v>2205246.85</v>
      </c>
      <c r="F22" s="66">
        <f t="shared" si="0"/>
        <v>4205253.1500000004</v>
      </c>
    </row>
    <row r="23" spans="1:6" ht="27.6" x14ac:dyDescent="0.25">
      <c r="A23" s="88" t="s">
        <v>156</v>
      </c>
      <c r="B23" s="62" t="s">
        <v>139</v>
      </c>
      <c r="C23" s="63" t="s">
        <v>157</v>
      </c>
      <c r="D23" s="64">
        <v>4691300</v>
      </c>
      <c r="E23" s="65">
        <v>1674263.61</v>
      </c>
      <c r="F23" s="66">
        <f t="shared" si="0"/>
        <v>3017036.3899999997</v>
      </c>
    </row>
    <row r="24" spans="1:6" ht="41.4" x14ac:dyDescent="0.25">
      <c r="A24" s="88" t="s">
        <v>158</v>
      </c>
      <c r="B24" s="62" t="s">
        <v>139</v>
      </c>
      <c r="C24" s="63" t="s">
        <v>159</v>
      </c>
      <c r="D24" s="64">
        <v>305000</v>
      </c>
      <c r="E24" s="65">
        <v>79305.600000000006</v>
      </c>
      <c r="F24" s="66">
        <f t="shared" si="0"/>
        <v>225694.4</v>
      </c>
    </row>
    <row r="25" spans="1:6" ht="55.2" x14ac:dyDescent="0.25">
      <c r="A25" s="88" t="s">
        <v>160</v>
      </c>
      <c r="B25" s="62" t="s">
        <v>139</v>
      </c>
      <c r="C25" s="63" t="s">
        <v>161</v>
      </c>
      <c r="D25" s="64">
        <v>1414200</v>
      </c>
      <c r="E25" s="65">
        <v>451677.64</v>
      </c>
      <c r="F25" s="66">
        <f t="shared" si="0"/>
        <v>962522.36</v>
      </c>
    </row>
    <row r="26" spans="1:6" ht="110.4" x14ac:dyDescent="0.25">
      <c r="A26" s="89" t="s">
        <v>162</v>
      </c>
      <c r="B26" s="62" t="s">
        <v>139</v>
      </c>
      <c r="C26" s="63" t="s">
        <v>163</v>
      </c>
      <c r="D26" s="64">
        <v>2550400</v>
      </c>
      <c r="E26" s="65">
        <v>732621.69</v>
      </c>
      <c r="F26" s="66">
        <f t="shared" si="0"/>
        <v>1817778.31</v>
      </c>
    </row>
    <row r="27" spans="1:6" ht="41.4" x14ac:dyDescent="0.25">
      <c r="A27" s="88" t="s">
        <v>164</v>
      </c>
      <c r="B27" s="62" t="s">
        <v>139</v>
      </c>
      <c r="C27" s="63" t="s">
        <v>165</v>
      </c>
      <c r="D27" s="64">
        <v>2550400</v>
      </c>
      <c r="E27" s="65">
        <v>732621.69</v>
      </c>
      <c r="F27" s="66">
        <f t="shared" si="0"/>
        <v>1817778.31</v>
      </c>
    </row>
    <row r="28" spans="1:6" ht="41.4" x14ac:dyDescent="0.25">
      <c r="A28" s="88" t="s">
        <v>166</v>
      </c>
      <c r="B28" s="62" t="s">
        <v>139</v>
      </c>
      <c r="C28" s="63" t="s">
        <v>167</v>
      </c>
      <c r="D28" s="64">
        <v>2550400</v>
      </c>
      <c r="E28" s="65">
        <v>732621.69</v>
      </c>
      <c r="F28" s="66">
        <f t="shared" si="0"/>
        <v>1817778.31</v>
      </c>
    </row>
    <row r="29" spans="1:6" ht="15" x14ac:dyDescent="0.25">
      <c r="A29" s="88" t="s">
        <v>168</v>
      </c>
      <c r="B29" s="62" t="s">
        <v>139</v>
      </c>
      <c r="C29" s="63" t="s">
        <v>169</v>
      </c>
      <c r="D29" s="64">
        <v>2253200</v>
      </c>
      <c r="E29" s="65">
        <v>581128.39</v>
      </c>
      <c r="F29" s="66">
        <f t="shared" si="0"/>
        <v>1672071.6099999999</v>
      </c>
    </row>
    <row r="30" spans="1:6" ht="15" x14ac:dyDescent="0.25">
      <c r="A30" s="88" t="s">
        <v>170</v>
      </c>
      <c r="B30" s="62" t="s">
        <v>139</v>
      </c>
      <c r="C30" s="63" t="s">
        <v>171</v>
      </c>
      <c r="D30" s="64">
        <v>297200</v>
      </c>
      <c r="E30" s="65">
        <v>151493.29999999999</v>
      </c>
      <c r="F30" s="66">
        <f t="shared" si="0"/>
        <v>145706.70000000001</v>
      </c>
    </row>
    <row r="31" spans="1:6" ht="41.4" x14ac:dyDescent="0.25">
      <c r="A31" s="88" t="s">
        <v>172</v>
      </c>
      <c r="B31" s="62" t="s">
        <v>139</v>
      </c>
      <c r="C31" s="63" t="s">
        <v>173</v>
      </c>
      <c r="D31" s="64">
        <v>200</v>
      </c>
      <c r="E31" s="65">
        <v>200</v>
      </c>
      <c r="F31" s="66" t="str">
        <f t="shared" si="0"/>
        <v>-</v>
      </c>
    </row>
    <row r="32" spans="1:6" ht="15" x14ac:dyDescent="0.25">
      <c r="A32" s="88" t="s">
        <v>174</v>
      </c>
      <c r="B32" s="62" t="s">
        <v>139</v>
      </c>
      <c r="C32" s="63" t="s">
        <v>175</v>
      </c>
      <c r="D32" s="64">
        <v>200</v>
      </c>
      <c r="E32" s="65">
        <v>200</v>
      </c>
      <c r="F32" s="66" t="str">
        <f t="shared" si="0"/>
        <v>-</v>
      </c>
    </row>
    <row r="33" spans="1:6" ht="151.80000000000001" x14ac:dyDescent="0.25">
      <c r="A33" s="89" t="s">
        <v>176</v>
      </c>
      <c r="B33" s="62" t="s">
        <v>139</v>
      </c>
      <c r="C33" s="63" t="s">
        <v>177</v>
      </c>
      <c r="D33" s="64">
        <v>200</v>
      </c>
      <c r="E33" s="65">
        <v>200</v>
      </c>
      <c r="F33" s="66" t="str">
        <f t="shared" si="0"/>
        <v>-</v>
      </c>
    </row>
    <row r="34" spans="1:6" ht="41.4" x14ac:dyDescent="0.25">
      <c r="A34" s="88" t="s">
        <v>164</v>
      </c>
      <c r="B34" s="62" t="s">
        <v>139</v>
      </c>
      <c r="C34" s="63" t="s">
        <v>178</v>
      </c>
      <c r="D34" s="64">
        <v>200</v>
      </c>
      <c r="E34" s="65">
        <v>200</v>
      </c>
      <c r="F34" s="66" t="str">
        <f t="shared" si="0"/>
        <v>-</v>
      </c>
    </row>
    <row r="35" spans="1:6" ht="41.4" x14ac:dyDescent="0.25">
      <c r="A35" s="88" t="s">
        <v>166</v>
      </c>
      <c r="B35" s="62" t="s">
        <v>139</v>
      </c>
      <c r="C35" s="63" t="s">
        <v>179</v>
      </c>
      <c r="D35" s="64">
        <v>200</v>
      </c>
      <c r="E35" s="65">
        <v>200</v>
      </c>
      <c r="F35" s="66" t="str">
        <f t="shared" si="0"/>
        <v>-</v>
      </c>
    </row>
    <row r="36" spans="1:6" ht="15" x14ac:dyDescent="0.25">
      <c r="A36" s="88" t="s">
        <v>168</v>
      </c>
      <c r="B36" s="62" t="s">
        <v>139</v>
      </c>
      <c r="C36" s="63" t="s">
        <v>180</v>
      </c>
      <c r="D36" s="64">
        <v>200</v>
      </c>
      <c r="E36" s="65">
        <v>200</v>
      </c>
      <c r="F36" s="66" t="str">
        <f t="shared" si="0"/>
        <v>-</v>
      </c>
    </row>
    <row r="37" spans="1:6" ht="55.2" x14ac:dyDescent="0.25">
      <c r="A37" s="88" t="s">
        <v>181</v>
      </c>
      <c r="B37" s="62" t="s">
        <v>139</v>
      </c>
      <c r="C37" s="63" t="s">
        <v>182</v>
      </c>
      <c r="D37" s="64">
        <v>117800</v>
      </c>
      <c r="E37" s="65">
        <v>49250</v>
      </c>
      <c r="F37" s="66">
        <f t="shared" si="0"/>
        <v>68550</v>
      </c>
    </row>
    <row r="38" spans="1:6" ht="41.4" x14ac:dyDescent="0.25">
      <c r="A38" s="88" t="s">
        <v>172</v>
      </c>
      <c r="B38" s="62" t="s">
        <v>139</v>
      </c>
      <c r="C38" s="63" t="s">
        <v>183</v>
      </c>
      <c r="D38" s="64">
        <v>117800</v>
      </c>
      <c r="E38" s="65">
        <v>49250</v>
      </c>
      <c r="F38" s="66">
        <f t="shared" si="0"/>
        <v>68550</v>
      </c>
    </row>
    <row r="39" spans="1:6" ht="15" x14ac:dyDescent="0.25">
      <c r="A39" s="88" t="s">
        <v>174</v>
      </c>
      <c r="B39" s="62" t="s">
        <v>139</v>
      </c>
      <c r="C39" s="63" t="s">
        <v>184</v>
      </c>
      <c r="D39" s="64">
        <v>117800</v>
      </c>
      <c r="E39" s="65">
        <v>49250</v>
      </c>
      <c r="F39" s="66">
        <f t="shared" si="0"/>
        <v>68550</v>
      </c>
    </row>
    <row r="40" spans="1:6" ht="193.2" x14ac:dyDescent="0.25">
      <c r="A40" s="89" t="s">
        <v>185</v>
      </c>
      <c r="B40" s="62" t="s">
        <v>139</v>
      </c>
      <c r="C40" s="63" t="s">
        <v>186</v>
      </c>
      <c r="D40" s="64">
        <v>117800</v>
      </c>
      <c r="E40" s="65">
        <v>49250</v>
      </c>
      <c r="F40" s="66">
        <f t="shared" si="0"/>
        <v>68550</v>
      </c>
    </row>
    <row r="41" spans="1:6" ht="15" x14ac:dyDescent="0.25">
      <c r="A41" s="88" t="s">
        <v>187</v>
      </c>
      <c r="B41" s="62" t="s">
        <v>139</v>
      </c>
      <c r="C41" s="63" t="s">
        <v>188</v>
      </c>
      <c r="D41" s="64">
        <v>117800</v>
      </c>
      <c r="E41" s="65">
        <v>49250</v>
      </c>
      <c r="F41" s="66">
        <f t="shared" si="0"/>
        <v>68550</v>
      </c>
    </row>
    <row r="42" spans="1:6" ht="15" x14ac:dyDescent="0.25">
      <c r="A42" s="88" t="s">
        <v>125</v>
      </c>
      <c r="B42" s="62" t="s">
        <v>139</v>
      </c>
      <c r="C42" s="63" t="s">
        <v>189</v>
      </c>
      <c r="D42" s="64">
        <v>117800</v>
      </c>
      <c r="E42" s="65">
        <v>49250</v>
      </c>
      <c r="F42" s="66">
        <f t="shared" si="0"/>
        <v>68550</v>
      </c>
    </row>
    <row r="43" spans="1:6" ht="15" x14ac:dyDescent="0.25">
      <c r="A43" s="88" t="s">
        <v>190</v>
      </c>
      <c r="B43" s="62" t="s">
        <v>139</v>
      </c>
      <c r="C43" s="63" t="s">
        <v>191</v>
      </c>
      <c r="D43" s="64">
        <v>150000</v>
      </c>
      <c r="E43" s="65" t="s">
        <v>43</v>
      </c>
      <c r="F43" s="66">
        <f t="shared" si="0"/>
        <v>150000</v>
      </c>
    </row>
    <row r="44" spans="1:6" ht="41.4" x14ac:dyDescent="0.25">
      <c r="A44" s="88" t="s">
        <v>172</v>
      </c>
      <c r="B44" s="62" t="s">
        <v>139</v>
      </c>
      <c r="C44" s="63" t="s">
        <v>192</v>
      </c>
      <c r="D44" s="64">
        <v>150000</v>
      </c>
      <c r="E44" s="65" t="s">
        <v>43</v>
      </c>
      <c r="F44" s="66">
        <f t="shared" si="0"/>
        <v>150000</v>
      </c>
    </row>
    <row r="45" spans="1:6" ht="27.6" x14ac:dyDescent="0.25">
      <c r="A45" s="88" t="s">
        <v>193</v>
      </c>
      <c r="B45" s="62" t="s">
        <v>139</v>
      </c>
      <c r="C45" s="63" t="s">
        <v>194</v>
      </c>
      <c r="D45" s="64">
        <v>150000</v>
      </c>
      <c r="E45" s="65" t="s">
        <v>43</v>
      </c>
      <c r="F45" s="66">
        <f t="shared" si="0"/>
        <v>150000</v>
      </c>
    </row>
    <row r="46" spans="1:6" ht="82.8" x14ac:dyDescent="0.25">
      <c r="A46" s="88" t="s">
        <v>195</v>
      </c>
      <c r="B46" s="62" t="s">
        <v>139</v>
      </c>
      <c r="C46" s="63" t="s">
        <v>196</v>
      </c>
      <c r="D46" s="64">
        <v>150000</v>
      </c>
      <c r="E46" s="65" t="s">
        <v>43</v>
      </c>
      <c r="F46" s="66">
        <f t="shared" si="0"/>
        <v>150000</v>
      </c>
    </row>
    <row r="47" spans="1:6" ht="15" x14ac:dyDescent="0.25">
      <c r="A47" s="88" t="s">
        <v>197</v>
      </c>
      <c r="B47" s="62" t="s">
        <v>139</v>
      </c>
      <c r="C47" s="63" t="s">
        <v>198</v>
      </c>
      <c r="D47" s="64">
        <v>150000</v>
      </c>
      <c r="E47" s="65" t="s">
        <v>43</v>
      </c>
      <c r="F47" s="66">
        <f t="shared" si="0"/>
        <v>150000</v>
      </c>
    </row>
    <row r="48" spans="1:6" ht="15" x14ac:dyDescent="0.25">
      <c r="A48" s="88" t="s">
        <v>199</v>
      </c>
      <c r="B48" s="62" t="s">
        <v>139</v>
      </c>
      <c r="C48" s="63" t="s">
        <v>200</v>
      </c>
      <c r="D48" s="64">
        <v>150000</v>
      </c>
      <c r="E48" s="65" t="s">
        <v>43</v>
      </c>
      <c r="F48" s="66">
        <f t="shared" si="0"/>
        <v>150000</v>
      </c>
    </row>
    <row r="49" spans="1:6" ht="15" x14ac:dyDescent="0.25">
      <c r="A49" s="88" t="s">
        <v>201</v>
      </c>
      <c r="B49" s="62" t="s">
        <v>139</v>
      </c>
      <c r="C49" s="63" t="s">
        <v>202</v>
      </c>
      <c r="D49" s="64">
        <v>1350000</v>
      </c>
      <c r="E49" s="65">
        <v>270795.65999999997</v>
      </c>
      <c r="F49" s="66">
        <f t="shared" si="0"/>
        <v>1079204.3400000001</v>
      </c>
    </row>
    <row r="50" spans="1:6" ht="41.4" x14ac:dyDescent="0.25">
      <c r="A50" s="88" t="s">
        <v>146</v>
      </c>
      <c r="B50" s="62" t="s">
        <v>139</v>
      </c>
      <c r="C50" s="63" t="s">
        <v>203</v>
      </c>
      <c r="D50" s="64">
        <v>30000</v>
      </c>
      <c r="E50" s="65">
        <v>506</v>
      </c>
      <c r="F50" s="66">
        <f t="shared" si="0"/>
        <v>29494</v>
      </c>
    </row>
    <row r="51" spans="1:6" ht="41.4" x14ac:dyDescent="0.25">
      <c r="A51" s="88" t="s">
        <v>148</v>
      </c>
      <c r="B51" s="62" t="s">
        <v>139</v>
      </c>
      <c r="C51" s="63" t="s">
        <v>204</v>
      </c>
      <c r="D51" s="64">
        <v>30000</v>
      </c>
      <c r="E51" s="65">
        <v>506</v>
      </c>
      <c r="F51" s="66">
        <f t="shared" si="0"/>
        <v>29494</v>
      </c>
    </row>
    <row r="52" spans="1:6" ht="82.8" x14ac:dyDescent="0.25">
      <c r="A52" s="88" t="s">
        <v>205</v>
      </c>
      <c r="B52" s="62" t="s">
        <v>139</v>
      </c>
      <c r="C52" s="63" t="s">
        <v>206</v>
      </c>
      <c r="D52" s="64">
        <v>30000</v>
      </c>
      <c r="E52" s="65">
        <v>506</v>
      </c>
      <c r="F52" s="66">
        <f t="shared" si="0"/>
        <v>29494</v>
      </c>
    </row>
    <row r="53" spans="1:6" ht="15" x14ac:dyDescent="0.25">
      <c r="A53" s="88" t="s">
        <v>197</v>
      </c>
      <c r="B53" s="62" t="s">
        <v>139</v>
      </c>
      <c r="C53" s="63" t="s">
        <v>207</v>
      </c>
      <c r="D53" s="64">
        <v>30000</v>
      </c>
      <c r="E53" s="65">
        <v>506</v>
      </c>
      <c r="F53" s="66">
        <f t="shared" si="0"/>
        <v>29494</v>
      </c>
    </row>
    <row r="54" spans="1:6" ht="15" x14ac:dyDescent="0.25">
      <c r="A54" s="88" t="s">
        <v>208</v>
      </c>
      <c r="B54" s="62" t="s">
        <v>139</v>
      </c>
      <c r="C54" s="63" t="s">
        <v>209</v>
      </c>
      <c r="D54" s="64">
        <v>30000</v>
      </c>
      <c r="E54" s="65">
        <v>506</v>
      </c>
      <c r="F54" s="66">
        <f t="shared" si="0"/>
        <v>29494</v>
      </c>
    </row>
    <row r="55" spans="1:6" ht="27.6" x14ac:dyDescent="0.25">
      <c r="A55" s="88" t="s">
        <v>210</v>
      </c>
      <c r="B55" s="62" t="s">
        <v>139</v>
      </c>
      <c r="C55" s="63" t="s">
        <v>211</v>
      </c>
      <c r="D55" s="64">
        <v>20000</v>
      </c>
      <c r="E55" s="65" t="s">
        <v>43</v>
      </c>
      <c r="F55" s="66">
        <f t="shared" si="0"/>
        <v>20000</v>
      </c>
    </row>
    <row r="56" spans="1:6" ht="15" x14ac:dyDescent="0.25">
      <c r="A56" s="88" t="s">
        <v>212</v>
      </c>
      <c r="B56" s="62" t="s">
        <v>139</v>
      </c>
      <c r="C56" s="63" t="s">
        <v>213</v>
      </c>
      <c r="D56" s="64">
        <v>10000</v>
      </c>
      <c r="E56" s="65">
        <v>506</v>
      </c>
      <c r="F56" s="66">
        <f t="shared" si="0"/>
        <v>9494</v>
      </c>
    </row>
    <row r="57" spans="1:6" ht="82.8" x14ac:dyDescent="0.25">
      <c r="A57" s="88" t="s">
        <v>214</v>
      </c>
      <c r="B57" s="62" t="s">
        <v>139</v>
      </c>
      <c r="C57" s="63" t="s">
        <v>215</v>
      </c>
      <c r="D57" s="64">
        <v>10000</v>
      </c>
      <c r="E57" s="65" t="s">
        <v>43</v>
      </c>
      <c r="F57" s="66">
        <f t="shared" si="0"/>
        <v>10000</v>
      </c>
    </row>
    <row r="58" spans="1:6" ht="27.6" x14ac:dyDescent="0.25">
      <c r="A58" s="88" t="s">
        <v>216</v>
      </c>
      <c r="B58" s="62" t="s">
        <v>139</v>
      </c>
      <c r="C58" s="63" t="s">
        <v>217</v>
      </c>
      <c r="D58" s="64">
        <v>10000</v>
      </c>
      <c r="E58" s="65" t="s">
        <v>43</v>
      </c>
      <c r="F58" s="66">
        <f t="shared" si="0"/>
        <v>10000</v>
      </c>
    </row>
    <row r="59" spans="1:6" ht="151.80000000000001" x14ac:dyDescent="0.25">
      <c r="A59" s="89" t="s">
        <v>218</v>
      </c>
      <c r="B59" s="62" t="s">
        <v>139</v>
      </c>
      <c r="C59" s="63" t="s">
        <v>219</v>
      </c>
      <c r="D59" s="64">
        <v>10000</v>
      </c>
      <c r="E59" s="65" t="s">
        <v>43</v>
      </c>
      <c r="F59" s="66">
        <f t="shared" si="0"/>
        <v>10000</v>
      </c>
    </row>
    <row r="60" spans="1:6" ht="41.4" x14ac:dyDescent="0.25">
      <c r="A60" s="88" t="s">
        <v>164</v>
      </c>
      <c r="B60" s="62" t="s">
        <v>139</v>
      </c>
      <c r="C60" s="63" t="s">
        <v>220</v>
      </c>
      <c r="D60" s="64">
        <v>10000</v>
      </c>
      <c r="E60" s="65" t="s">
        <v>43</v>
      </c>
      <c r="F60" s="66">
        <f t="shared" si="0"/>
        <v>10000</v>
      </c>
    </row>
    <row r="61" spans="1:6" ht="41.4" x14ac:dyDescent="0.25">
      <c r="A61" s="88" t="s">
        <v>166</v>
      </c>
      <c r="B61" s="62" t="s">
        <v>139</v>
      </c>
      <c r="C61" s="63" t="s">
        <v>221</v>
      </c>
      <c r="D61" s="64">
        <v>10000</v>
      </c>
      <c r="E61" s="65" t="s">
        <v>43</v>
      </c>
      <c r="F61" s="66">
        <f t="shared" si="0"/>
        <v>10000</v>
      </c>
    </row>
    <row r="62" spans="1:6" ht="15" x14ac:dyDescent="0.25">
      <c r="A62" s="88" t="s">
        <v>168</v>
      </c>
      <c r="B62" s="62" t="s">
        <v>139</v>
      </c>
      <c r="C62" s="63" t="s">
        <v>222</v>
      </c>
      <c r="D62" s="64">
        <v>10000</v>
      </c>
      <c r="E62" s="65" t="s">
        <v>43</v>
      </c>
      <c r="F62" s="66">
        <f t="shared" si="0"/>
        <v>10000</v>
      </c>
    </row>
    <row r="63" spans="1:6" ht="41.4" x14ac:dyDescent="0.25">
      <c r="A63" s="88" t="s">
        <v>223</v>
      </c>
      <c r="B63" s="62" t="s">
        <v>139</v>
      </c>
      <c r="C63" s="63" t="s">
        <v>224</v>
      </c>
      <c r="D63" s="64">
        <v>170000</v>
      </c>
      <c r="E63" s="65">
        <v>45195</v>
      </c>
      <c r="F63" s="66">
        <f t="shared" si="0"/>
        <v>124805</v>
      </c>
    </row>
    <row r="64" spans="1:6" ht="41.4" x14ac:dyDescent="0.25">
      <c r="A64" s="88" t="s">
        <v>225</v>
      </c>
      <c r="B64" s="62" t="s">
        <v>139</v>
      </c>
      <c r="C64" s="63" t="s">
        <v>226</v>
      </c>
      <c r="D64" s="64">
        <v>20000</v>
      </c>
      <c r="E64" s="65">
        <v>20000</v>
      </c>
      <c r="F64" s="66" t="str">
        <f t="shared" si="0"/>
        <v>-</v>
      </c>
    </row>
    <row r="65" spans="1:6" ht="110.4" x14ac:dyDescent="0.25">
      <c r="A65" s="89" t="s">
        <v>227</v>
      </c>
      <c r="B65" s="62" t="s">
        <v>139</v>
      </c>
      <c r="C65" s="63" t="s">
        <v>228</v>
      </c>
      <c r="D65" s="64">
        <v>20000</v>
      </c>
      <c r="E65" s="65">
        <v>20000</v>
      </c>
      <c r="F65" s="66" t="str">
        <f t="shared" si="0"/>
        <v>-</v>
      </c>
    </row>
    <row r="66" spans="1:6" ht="15" x14ac:dyDescent="0.25">
      <c r="A66" s="88" t="s">
        <v>197</v>
      </c>
      <c r="B66" s="62" t="s">
        <v>139</v>
      </c>
      <c r="C66" s="63" t="s">
        <v>229</v>
      </c>
      <c r="D66" s="64">
        <v>20000</v>
      </c>
      <c r="E66" s="65">
        <v>20000</v>
      </c>
      <c r="F66" s="66" t="str">
        <f t="shared" si="0"/>
        <v>-</v>
      </c>
    </row>
    <row r="67" spans="1:6" ht="15" x14ac:dyDescent="0.25">
      <c r="A67" s="88" t="s">
        <v>208</v>
      </c>
      <c r="B67" s="62" t="s">
        <v>139</v>
      </c>
      <c r="C67" s="63" t="s">
        <v>230</v>
      </c>
      <c r="D67" s="64">
        <v>20000</v>
      </c>
      <c r="E67" s="65">
        <v>20000</v>
      </c>
      <c r="F67" s="66" t="str">
        <f t="shared" si="0"/>
        <v>-</v>
      </c>
    </row>
    <row r="68" spans="1:6" ht="15" x14ac:dyDescent="0.25">
      <c r="A68" s="88" t="s">
        <v>231</v>
      </c>
      <c r="B68" s="62" t="s">
        <v>139</v>
      </c>
      <c r="C68" s="63" t="s">
        <v>232</v>
      </c>
      <c r="D68" s="64">
        <v>20000</v>
      </c>
      <c r="E68" s="65">
        <v>20000</v>
      </c>
      <c r="F68" s="66" t="str">
        <f t="shared" si="0"/>
        <v>-</v>
      </c>
    </row>
    <row r="69" spans="1:6" ht="55.2" x14ac:dyDescent="0.25">
      <c r="A69" s="88" t="s">
        <v>233</v>
      </c>
      <c r="B69" s="62" t="s">
        <v>139</v>
      </c>
      <c r="C69" s="63" t="s">
        <v>234</v>
      </c>
      <c r="D69" s="64">
        <v>150000</v>
      </c>
      <c r="E69" s="65">
        <v>25195</v>
      </c>
      <c r="F69" s="66">
        <f t="shared" si="0"/>
        <v>124805</v>
      </c>
    </row>
    <row r="70" spans="1:6" ht="151.80000000000001" x14ac:dyDescent="0.25">
      <c r="A70" s="89" t="s">
        <v>235</v>
      </c>
      <c r="B70" s="62" t="s">
        <v>139</v>
      </c>
      <c r="C70" s="63" t="s">
        <v>236</v>
      </c>
      <c r="D70" s="64">
        <v>150000</v>
      </c>
      <c r="E70" s="65">
        <v>25195</v>
      </c>
      <c r="F70" s="66">
        <f t="shared" si="0"/>
        <v>124805</v>
      </c>
    </row>
    <row r="71" spans="1:6" ht="41.4" x14ac:dyDescent="0.25">
      <c r="A71" s="88" t="s">
        <v>164</v>
      </c>
      <c r="B71" s="62" t="s">
        <v>139</v>
      </c>
      <c r="C71" s="63" t="s">
        <v>237</v>
      </c>
      <c r="D71" s="64">
        <v>150000</v>
      </c>
      <c r="E71" s="65">
        <v>25195</v>
      </c>
      <c r="F71" s="66">
        <f t="shared" si="0"/>
        <v>124805</v>
      </c>
    </row>
    <row r="72" spans="1:6" ht="41.4" x14ac:dyDescent="0.25">
      <c r="A72" s="88" t="s">
        <v>166</v>
      </c>
      <c r="B72" s="62" t="s">
        <v>139</v>
      </c>
      <c r="C72" s="63" t="s">
        <v>238</v>
      </c>
      <c r="D72" s="64">
        <v>150000</v>
      </c>
      <c r="E72" s="65">
        <v>25195</v>
      </c>
      <c r="F72" s="66">
        <f t="shared" si="0"/>
        <v>124805</v>
      </c>
    </row>
    <row r="73" spans="1:6" ht="15" x14ac:dyDescent="0.25">
      <c r="A73" s="88" t="s">
        <v>168</v>
      </c>
      <c r="B73" s="62" t="s">
        <v>139</v>
      </c>
      <c r="C73" s="63" t="s">
        <v>239</v>
      </c>
      <c r="D73" s="64">
        <v>150000</v>
      </c>
      <c r="E73" s="65">
        <v>25195</v>
      </c>
      <c r="F73" s="66">
        <f t="shared" si="0"/>
        <v>124805</v>
      </c>
    </row>
    <row r="74" spans="1:6" ht="41.4" x14ac:dyDescent="0.25">
      <c r="A74" s="88" t="s">
        <v>172</v>
      </c>
      <c r="B74" s="62" t="s">
        <v>139</v>
      </c>
      <c r="C74" s="63" t="s">
        <v>240</v>
      </c>
      <c r="D74" s="64">
        <v>1140000</v>
      </c>
      <c r="E74" s="65">
        <v>225094.66</v>
      </c>
      <c r="F74" s="66">
        <f t="shared" si="0"/>
        <v>914905.34</v>
      </c>
    </row>
    <row r="75" spans="1:6" ht="15" x14ac:dyDescent="0.25">
      <c r="A75" s="88" t="s">
        <v>174</v>
      </c>
      <c r="B75" s="62" t="s">
        <v>139</v>
      </c>
      <c r="C75" s="63" t="s">
        <v>241</v>
      </c>
      <c r="D75" s="64">
        <v>1140000</v>
      </c>
      <c r="E75" s="65">
        <v>225094.66</v>
      </c>
      <c r="F75" s="66">
        <f t="shared" si="0"/>
        <v>914905.34</v>
      </c>
    </row>
    <row r="76" spans="1:6" ht="96.6" x14ac:dyDescent="0.25">
      <c r="A76" s="88" t="s">
        <v>242</v>
      </c>
      <c r="B76" s="62" t="s">
        <v>139</v>
      </c>
      <c r="C76" s="63" t="s">
        <v>243</v>
      </c>
      <c r="D76" s="64">
        <v>200000</v>
      </c>
      <c r="E76" s="65">
        <v>44580.66</v>
      </c>
      <c r="F76" s="66">
        <f t="shared" si="0"/>
        <v>155419.34</v>
      </c>
    </row>
    <row r="77" spans="1:6" ht="41.4" x14ac:dyDescent="0.25">
      <c r="A77" s="88" t="s">
        <v>164</v>
      </c>
      <c r="B77" s="62" t="s">
        <v>139</v>
      </c>
      <c r="C77" s="63" t="s">
        <v>244</v>
      </c>
      <c r="D77" s="64">
        <v>200000</v>
      </c>
      <c r="E77" s="65">
        <v>44580.66</v>
      </c>
      <c r="F77" s="66">
        <f t="shared" si="0"/>
        <v>155419.34</v>
      </c>
    </row>
    <row r="78" spans="1:6" ht="41.4" x14ac:dyDescent="0.25">
      <c r="A78" s="88" t="s">
        <v>166</v>
      </c>
      <c r="B78" s="62" t="s">
        <v>139</v>
      </c>
      <c r="C78" s="63" t="s">
        <v>245</v>
      </c>
      <c r="D78" s="64">
        <v>200000</v>
      </c>
      <c r="E78" s="65">
        <v>44580.66</v>
      </c>
      <c r="F78" s="66">
        <f t="shared" si="0"/>
        <v>155419.34</v>
      </c>
    </row>
    <row r="79" spans="1:6" ht="15" x14ac:dyDescent="0.25">
      <c r="A79" s="88" t="s">
        <v>168</v>
      </c>
      <c r="B79" s="62" t="s">
        <v>139</v>
      </c>
      <c r="C79" s="63" t="s">
        <v>246</v>
      </c>
      <c r="D79" s="64">
        <v>200000</v>
      </c>
      <c r="E79" s="65">
        <v>44580.66</v>
      </c>
      <c r="F79" s="66">
        <f t="shared" ref="F79:F142" si="1">IF(OR(D79="-",IF(E79="-",0,E79)&gt;=IF(D79="-",0,D79)),"-",IF(D79="-",0,D79)-IF(E79="-",0,E79))</f>
        <v>155419.34</v>
      </c>
    </row>
    <row r="80" spans="1:6" ht="124.2" x14ac:dyDescent="0.25">
      <c r="A80" s="89" t="s">
        <v>247</v>
      </c>
      <c r="B80" s="62" t="s">
        <v>139</v>
      </c>
      <c r="C80" s="63" t="s">
        <v>248</v>
      </c>
      <c r="D80" s="64">
        <v>470000</v>
      </c>
      <c r="E80" s="65" t="s">
        <v>43</v>
      </c>
      <c r="F80" s="66">
        <f t="shared" si="1"/>
        <v>470000</v>
      </c>
    </row>
    <row r="81" spans="1:6" ht="41.4" x14ac:dyDescent="0.25">
      <c r="A81" s="88" t="s">
        <v>164</v>
      </c>
      <c r="B81" s="62" t="s">
        <v>139</v>
      </c>
      <c r="C81" s="63" t="s">
        <v>249</v>
      </c>
      <c r="D81" s="64">
        <v>450000</v>
      </c>
      <c r="E81" s="65" t="s">
        <v>43</v>
      </c>
      <c r="F81" s="66">
        <f t="shared" si="1"/>
        <v>450000</v>
      </c>
    </row>
    <row r="82" spans="1:6" ht="41.4" x14ac:dyDescent="0.25">
      <c r="A82" s="88" t="s">
        <v>166</v>
      </c>
      <c r="B82" s="62" t="s">
        <v>139</v>
      </c>
      <c r="C82" s="63" t="s">
        <v>250</v>
      </c>
      <c r="D82" s="64">
        <v>450000</v>
      </c>
      <c r="E82" s="65" t="s">
        <v>43</v>
      </c>
      <c r="F82" s="66">
        <f t="shared" si="1"/>
        <v>450000</v>
      </c>
    </row>
    <row r="83" spans="1:6" ht="15" x14ac:dyDescent="0.25">
      <c r="A83" s="88" t="s">
        <v>168</v>
      </c>
      <c r="B83" s="62" t="s">
        <v>139</v>
      </c>
      <c r="C83" s="63" t="s">
        <v>251</v>
      </c>
      <c r="D83" s="64">
        <v>450000</v>
      </c>
      <c r="E83" s="65" t="s">
        <v>43</v>
      </c>
      <c r="F83" s="66">
        <f t="shared" si="1"/>
        <v>450000</v>
      </c>
    </row>
    <row r="84" spans="1:6" ht="15" x14ac:dyDescent="0.25">
      <c r="A84" s="88" t="s">
        <v>197</v>
      </c>
      <c r="B84" s="62" t="s">
        <v>139</v>
      </c>
      <c r="C84" s="63" t="s">
        <v>252</v>
      </c>
      <c r="D84" s="64">
        <v>20000</v>
      </c>
      <c r="E84" s="65" t="s">
        <v>43</v>
      </c>
      <c r="F84" s="66">
        <f t="shared" si="1"/>
        <v>20000</v>
      </c>
    </row>
    <row r="85" spans="1:6" ht="15" x14ac:dyDescent="0.25">
      <c r="A85" s="88" t="s">
        <v>253</v>
      </c>
      <c r="B85" s="62" t="s">
        <v>139</v>
      </c>
      <c r="C85" s="63" t="s">
        <v>254</v>
      </c>
      <c r="D85" s="64">
        <v>20000</v>
      </c>
      <c r="E85" s="65" t="s">
        <v>43</v>
      </c>
      <c r="F85" s="66">
        <f t="shared" si="1"/>
        <v>20000</v>
      </c>
    </row>
    <row r="86" spans="1:6" ht="41.4" x14ac:dyDescent="0.25">
      <c r="A86" s="88" t="s">
        <v>255</v>
      </c>
      <c r="B86" s="62" t="s">
        <v>139</v>
      </c>
      <c r="C86" s="63" t="s">
        <v>256</v>
      </c>
      <c r="D86" s="64">
        <v>20000</v>
      </c>
      <c r="E86" s="65" t="s">
        <v>43</v>
      </c>
      <c r="F86" s="66">
        <f t="shared" si="1"/>
        <v>20000</v>
      </c>
    </row>
    <row r="87" spans="1:6" ht="69" x14ac:dyDescent="0.25">
      <c r="A87" s="88" t="s">
        <v>257</v>
      </c>
      <c r="B87" s="62" t="s">
        <v>139</v>
      </c>
      <c r="C87" s="63" t="s">
        <v>258</v>
      </c>
      <c r="D87" s="64">
        <v>470000</v>
      </c>
      <c r="E87" s="65">
        <v>180514</v>
      </c>
      <c r="F87" s="66">
        <f t="shared" si="1"/>
        <v>289486</v>
      </c>
    </row>
    <row r="88" spans="1:6" ht="15" x14ac:dyDescent="0.25">
      <c r="A88" s="88" t="s">
        <v>197</v>
      </c>
      <c r="B88" s="62" t="s">
        <v>139</v>
      </c>
      <c r="C88" s="63" t="s">
        <v>259</v>
      </c>
      <c r="D88" s="64">
        <v>470000</v>
      </c>
      <c r="E88" s="65">
        <v>180514</v>
      </c>
      <c r="F88" s="66">
        <f t="shared" si="1"/>
        <v>289486</v>
      </c>
    </row>
    <row r="89" spans="1:6" ht="15" x14ac:dyDescent="0.25">
      <c r="A89" s="88" t="s">
        <v>208</v>
      </c>
      <c r="B89" s="62" t="s">
        <v>139</v>
      </c>
      <c r="C89" s="63" t="s">
        <v>260</v>
      </c>
      <c r="D89" s="64">
        <v>470000</v>
      </c>
      <c r="E89" s="65">
        <v>180514</v>
      </c>
      <c r="F89" s="66">
        <f t="shared" si="1"/>
        <v>289486</v>
      </c>
    </row>
    <row r="90" spans="1:6" ht="27.6" x14ac:dyDescent="0.25">
      <c r="A90" s="88" t="s">
        <v>210</v>
      </c>
      <c r="B90" s="62" t="s">
        <v>139</v>
      </c>
      <c r="C90" s="63" t="s">
        <v>261</v>
      </c>
      <c r="D90" s="64">
        <v>410000</v>
      </c>
      <c r="E90" s="65">
        <v>177210</v>
      </c>
      <c r="F90" s="66">
        <f t="shared" si="1"/>
        <v>232790</v>
      </c>
    </row>
    <row r="91" spans="1:6" ht="15" x14ac:dyDescent="0.25">
      <c r="A91" s="88" t="s">
        <v>212</v>
      </c>
      <c r="B91" s="62" t="s">
        <v>139</v>
      </c>
      <c r="C91" s="63" t="s">
        <v>262</v>
      </c>
      <c r="D91" s="64">
        <v>10000</v>
      </c>
      <c r="E91" s="65">
        <v>304</v>
      </c>
      <c r="F91" s="66">
        <f t="shared" si="1"/>
        <v>9696</v>
      </c>
    </row>
    <row r="92" spans="1:6" ht="15" x14ac:dyDescent="0.25">
      <c r="A92" s="88" t="s">
        <v>231</v>
      </c>
      <c r="B92" s="62" t="s">
        <v>139</v>
      </c>
      <c r="C92" s="63" t="s">
        <v>263</v>
      </c>
      <c r="D92" s="64">
        <v>50000</v>
      </c>
      <c r="E92" s="65">
        <v>3000</v>
      </c>
      <c r="F92" s="66">
        <f t="shared" si="1"/>
        <v>47000</v>
      </c>
    </row>
    <row r="93" spans="1:6" ht="15" x14ac:dyDescent="0.25">
      <c r="A93" s="88" t="s">
        <v>264</v>
      </c>
      <c r="B93" s="62" t="s">
        <v>139</v>
      </c>
      <c r="C93" s="63" t="s">
        <v>265</v>
      </c>
      <c r="D93" s="64">
        <v>352600</v>
      </c>
      <c r="E93" s="65">
        <v>121988.3</v>
      </c>
      <c r="F93" s="66">
        <f t="shared" si="1"/>
        <v>230611.7</v>
      </c>
    </row>
    <row r="94" spans="1:6" ht="15" x14ac:dyDescent="0.25">
      <c r="A94" s="88" t="s">
        <v>266</v>
      </c>
      <c r="B94" s="62" t="s">
        <v>139</v>
      </c>
      <c r="C94" s="63" t="s">
        <v>267</v>
      </c>
      <c r="D94" s="64">
        <v>352600</v>
      </c>
      <c r="E94" s="65">
        <v>121988.3</v>
      </c>
      <c r="F94" s="66">
        <f t="shared" si="1"/>
        <v>230611.7</v>
      </c>
    </row>
    <row r="95" spans="1:6" ht="41.4" x14ac:dyDescent="0.25">
      <c r="A95" s="88" t="s">
        <v>172</v>
      </c>
      <c r="B95" s="62" t="s">
        <v>139</v>
      </c>
      <c r="C95" s="63" t="s">
        <v>268</v>
      </c>
      <c r="D95" s="64">
        <v>352600</v>
      </c>
      <c r="E95" s="65">
        <v>121988.3</v>
      </c>
      <c r="F95" s="66">
        <f t="shared" si="1"/>
        <v>230611.7</v>
      </c>
    </row>
    <row r="96" spans="1:6" ht="15" x14ac:dyDescent="0.25">
      <c r="A96" s="88" t="s">
        <v>174</v>
      </c>
      <c r="B96" s="62" t="s">
        <v>139</v>
      </c>
      <c r="C96" s="63" t="s">
        <v>269</v>
      </c>
      <c r="D96" s="64">
        <v>352600</v>
      </c>
      <c r="E96" s="65">
        <v>121988.3</v>
      </c>
      <c r="F96" s="66">
        <f t="shared" si="1"/>
        <v>230611.7</v>
      </c>
    </row>
    <row r="97" spans="1:6" ht="96.6" x14ac:dyDescent="0.25">
      <c r="A97" s="89" t="s">
        <v>270</v>
      </c>
      <c r="B97" s="62" t="s">
        <v>139</v>
      </c>
      <c r="C97" s="63" t="s">
        <v>271</v>
      </c>
      <c r="D97" s="64">
        <v>352600</v>
      </c>
      <c r="E97" s="65">
        <v>121988.3</v>
      </c>
      <c r="F97" s="66">
        <f t="shared" si="1"/>
        <v>230611.7</v>
      </c>
    </row>
    <row r="98" spans="1:6" ht="82.8" x14ac:dyDescent="0.25">
      <c r="A98" s="88" t="s">
        <v>152</v>
      </c>
      <c r="B98" s="62" t="s">
        <v>139</v>
      </c>
      <c r="C98" s="63" t="s">
        <v>272</v>
      </c>
      <c r="D98" s="64">
        <v>352600</v>
      </c>
      <c r="E98" s="65">
        <v>121988.3</v>
      </c>
      <c r="F98" s="66">
        <f t="shared" si="1"/>
        <v>230611.7</v>
      </c>
    </row>
    <row r="99" spans="1:6" ht="27.6" x14ac:dyDescent="0.25">
      <c r="A99" s="88" t="s">
        <v>154</v>
      </c>
      <c r="B99" s="62" t="s">
        <v>139</v>
      </c>
      <c r="C99" s="63" t="s">
        <v>273</v>
      </c>
      <c r="D99" s="64">
        <v>352600</v>
      </c>
      <c r="E99" s="65">
        <v>121988.3</v>
      </c>
      <c r="F99" s="66">
        <f t="shared" si="1"/>
        <v>230611.7</v>
      </c>
    </row>
    <row r="100" spans="1:6" ht="27.6" x14ac:dyDescent="0.25">
      <c r="A100" s="88" t="s">
        <v>156</v>
      </c>
      <c r="B100" s="62" t="s">
        <v>139</v>
      </c>
      <c r="C100" s="63" t="s">
        <v>274</v>
      </c>
      <c r="D100" s="64">
        <v>272200</v>
      </c>
      <c r="E100" s="65">
        <v>99534.97</v>
      </c>
      <c r="F100" s="66">
        <f t="shared" si="1"/>
        <v>172665.03</v>
      </c>
    </row>
    <row r="101" spans="1:6" ht="55.2" x14ac:dyDescent="0.25">
      <c r="A101" s="88" t="s">
        <v>160</v>
      </c>
      <c r="B101" s="62" t="s">
        <v>139</v>
      </c>
      <c r="C101" s="63" t="s">
        <v>275</v>
      </c>
      <c r="D101" s="64">
        <v>80400</v>
      </c>
      <c r="E101" s="65">
        <v>22453.33</v>
      </c>
      <c r="F101" s="66">
        <f t="shared" si="1"/>
        <v>57946.67</v>
      </c>
    </row>
    <row r="102" spans="1:6" ht="27.6" x14ac:dyDescent="0.25">
      <c r="A102" s="88" t="s">
        <v>276</v>
      </c>
      <c r="B102" s="62" t="s">
        <v>139</v>
      </c>
      <c r="C102" s="63" t="s">
        <v>277</v>
      </c>
      <c r="D102" s="64">
        <v>260000</v>
      </c>
      <c r="E102" s="65" t="s">
        <v>43</v>
      </c>
      <c r="F102" s="66">
        <f t="shared" si="1"/>
        <v>260000</v>
      </c>
    </row>
    <row r="103" spans="1:6" ht="55.2" x14ac:dyDescent="0.25">
      <c r="A103" s="88" t="s">
        <v>278</v>
      </c>
      <c r="B103" s="62" t="s">
        <v>139</v>
      </c>
      <c r="C103" s="63" t="s">
        <v>279</v>
      </c>
      <c r="D103" s="64">
        <v>260000</v>
      </c>
      <c r="E103" s="65" t="s">
        <v>43</v>
      </c>
      <c r="F103" s="66">
        <f t="shared" si="1"/>
        <v>260000</v>
      </c>
    </row>
    <row r="104" spans="1:6" ht="82.8" x14ac:dyDescent="0.25">
      <c r="A104" s="88" t="s">
        <v>214</v>
      </c>
      <c r="B104" s="62" t="s">
        <v>139</v>
      </c>
      <c r="C104" s="63" t="s">
        <v>280</v>
      </c>
      <c r="D104" s="64">
        <v>260000</v>
      </c>
      <c r="E104" s="65" t="s">
        <v>43</v>
      </c>
      <c r="F104" s="66">
        <f t="shared" si="1"/>
        <v>260000</v>
      </c>
    </row>
    <row r="105" spans="1:6" ht="15" x14ac:dyDescent="0.25">
      <c r="A105" s="88" t="s">
        <v>281</v>
      </c>
      <c r="B105" s="62" t="s">
        <v>139</v>
      </c>
      <c r="C105" s="63" t="s">
        <v>282</v>
      </c>
      <c r="D105" s="64">
        <v>240000</v>
      </c>
      <c r="E105" s="65" t="s">
        <v>43</v>
      </c>
      <c r="F105" s="66">
        <f t="shared" si="1"/>
        <v>240000</v>
      </c>
    </row>
    <row r="106" spans="1:6" ht="138" x14ac:dyDescent="0.25">
      <c r="A106" s="89" t="s">
        <v>283</v>
      </c>
      <c r="B106" s="62" t="s">
        <v>139</v>
      </c>
      <c r="C106" s="63" t="s">
        <v>284</v>
      </c>
      <c r="D106" s="64">
        <v>240000</v>
      </c>
      <c r="E106" s="65" t="s">
        <v>43</v>
      </c>
      <c r="F106" s="66">
        <f t="shared" si="1"/>
        <v>240000</v>
      </c>
    </row>
    <row r="107" spans="1:6" ht="41.4" x14ac:dyDescent="0.25">
      <c r="A107" s="88" t="s">
        <v>164</v>
      </c>
      <c r="B107" s="62" t="s">
        <v>139</v>
      </c>
      <c r="C107" s="63" t="s">
        <v>285</v>
      </c>
      <c r="D107" s="64">
        <v>240000</v>
      </c>
      <c r="E107" s="65" t="s">
        <v>43</v>
      </c>
      <c r="F107" s="66">
        <f t="shared" si="1"/>
        <v>240000</v>
      </c>
    </row>
    <row r="108" spans="1:6" ht="41.4" x14ac:dyDescent="0.25">
      <c r="A108" s="88" t="s">
        <v>166</v>
      </c>
      <c r="B108" s="62" t="s">
        <v>139</v>
      </c>
      <c r="C108" s="63" t="s">
        <v>286</v>
      </c>
      <c r="D108" s="64">
        <v>240000</v>
      </c>
      <c r="E108" s="65" t="s">
        <v>43</v>
      </c>
      <c r="F108" s="66">
        <f t="shared" si="1"/>
        <v>240000</v>
      </c>
    </row>
    <row r="109" spans="1:6" ht="15" x14ac:dyDescent="0.25">
      <c r="A109" s="88" t="s">
        <v>168</v>
      </c>
      <c r="B109" s="62" t="s">
        <v>139</v>
      </c>
      <c r="C109" s="63" t="s">
        <v>287</v>
      </c>
      <c r="D109" s="64">
        <v>240000</v>
      </c>
      <c r="E109" s="65" t="s">
        <v>43</v>
      </c>
      <c r="F109" s="66">
        <f t="shared" si="1"/>
        <v>240000</v>
      </c>
    </row>
    <row r="110" spans="1:6" ht="27.6" x14ac:dyDescent="0.25">
      <c r="A110" s="88" t="s">
        <v>288</v>
      </c>
      <c r="B110" s="62" t="s">
        <v>139</v>
      </c>
      <c r="C110" s="63" t="s">
        <v>289</v>
      </c>
      <c r="D110" s="64">
        <v>20000</v>
      </c>
      <c r="E110" s="65" t="s">
        <v>43</v>
      </c>
      <c r="F110" s="66">
        <f t="shared" si="1"/>
        <v>20000</v>
      </c>
    </row>
    <row r="111" spans="1:6" ht="138" x14ac:dyDescent="0.25">
      <c r="A111" s="89" t="s">
        <v>290</v>
      </c>
      <c r="B111" s="62" t="s">
        <v>139</v>
      </c>
      <c r="C111" s="63" t="s">
        <v>291</v>
      </c>
      <c r="D111" s="64">
        <v>20000</v>
      </c>
      <c r="E111" s="65" t="s">
        <v>43</v>
      </c>
      <c r="F111" s="66">
        <f t="shared" si="1"/>
        <v>20000</v>
      </c>
    </row>
    <row r="112" spans="1:6" ht="41.4" x14ac:dyDescent="0.25">
      <c r="A112" s="88" t="s">
        <v>164</v>
      </c>
      <c r="B112" s="62" t="s">
        <v>139</v>
      </c>
      <c r="C112" s="63" t="s">
        <v>292</v>
      </c>
      <c r="D112" s="64">
        <v>20000</v>
      </c>
      <c r="E112" s="65" t="s">
        <v>43</v>
      </c>
      <c r="F112" s="66">
        <f t="shared" si="1"/>
        <v>20000</v>
      </c>
    </row>
    <row r="113" spans="1:6" ht="41.4" x14ac:dyDescent="0.25">
      <c r="A113" s="88" t="s">
        <v>166</v>
      </c>
      <c r="B113" s="62" t="s">
        <v>139</v>
      </c>
      <c r="C113" s="63" t="s">
        <v>293</v>
      </c>
      <c r="D113" s="64">
        <v>20000</v>
      </c>
      <c r="E113" s="65" t="s">
        <v>43</v>
      </c>
      <c r="F113" s="66">
        <f t="shared" si="1"/>
        <v>20000</v>
      </c>
    </row>
    <row r="114" spans="1:6" ht="15" x14ac:dyDescent="0.25">
      <c r="A114" s="88" t="s">
        <v>168</v>
      </c>
      <c r="B114" s="62" t="s">
        <v>139</v>
      </c>
      <c r="C114" s="63" t="s">
        <v>294</v>
      </c>
      <c r="D114" s="64">
        <v>20000</v>
      </c>
      <c r="E114" s="65" t="s">
        <v>43</v>
      </c>
      <c r="F114" s="66">
        <f t="shared" si="1"/>
        <v>20000</v>
      </c>
    </row>
    <row r="115" spans="1:6" ht="15" x14ac:dyDescent="0.25">
      <c r="A115" s="88" t="s">
        <v>295</v>
      </c>
      <c r="B115" s="62" t="s">
        <v>139</v>
      </c>
      <c r="C115" s="63" t="s">
        <v>296</v>
      </c>
      <c r="D115" s="64">
        <v>1403800</v>
      </c>
      <c r="E115" s="65">
        <v>650188</v>
      </c>
      <c r="F115" s="66">
        <f t="shared" si="1"/>
        <v>753612</v>
      </c>
    </row>
    <row r="116" spans="1:6" ht="15" x14ac:dyDescent="0.25">
      <c r="A116" s="88" t="s">
        <v>297</v>
      </c>
      <c r="B116" s="62" t="s">
        <v>139</v>
      </c>
      <c r="C116" s="63" t="s">
        <v>298</v>
      </c>
      <c r="D116" s="64">
        <v>150000</v>
      </c>
      <c r="E116" s="65" t="s">
        <v>43</v>
      </c>
      <c r="F116" s="66">
        <f t="shared" si="1"/>
        <v>150000</v>
      </c>
    </row>
    <row r="117" spans="1:6" ht="41.4" x14ac:dyDescent="0.25">
      <c r="A117" s="88" t="s">
        <v>172</v>
      </c>
      <c r="B117" s="62" t="s">
        <v>139</v>
      </c>
      <c r="C117" s="63" t="s">
        <v>299</v>
      </c>
      <c r="D117" s="64">
        <v>150000</v>
      </c>
      <c r="E117" s="65" t="s">
        <v>43</v>
      </c>
      <c r="F117" s="66">
        <f t="shared" si="1"/>
        <v>150000</v>
      </c>
    </row>
    <row r="118" spans="1:6" ht="15" x14ac:dyDescent="0.25">
      <c r="A118" s="88" t="s">
        <v>174</v>
      </c>
      <c r="B118" s="62" t="s">
        <v>139</v>
      </c>
      <c r="C118" s="63" t="s">
        <v>300</v>
      </c>
      <c r="D118" s="64">
        <v>150000</v>
      </c>
      <c r="E118" s="65" t="s">
        <v>43</v>
      </c>
      <c r="F118" s="66">
        <f t="shared" si="1"/>
        <v>150000</v>
      </c>
    </row>
    <row r="119" spans="1:6" ht="96.6" x14ac:dyDescent="0.25">
      <c r="A119" s="89" t="s">
        <v>301</v>
      </c>
      <c r="B119" s="62" t="s">
        <v>139</v>
      </c>
      <c r="C119" s="63" t="s">
        <v>302</v>
      </c>
      <c r="D119" s="64">
        <v>150000</v>
      </c>
      <c r="E119" s="65" t="s">
        <v>43</v>
      </c>
      <c r="F119" s="66">
        <f t="shared" si="1"/>
        <v>150000</v>
      </c>
    </row>
    <row r="120" spans="1:6" ht="41.4" x14ac:dyDescent="0.25">
      <c r="A120" s="88" t="s">
        <v>164</v>
      </c>
      <c r="B120" s="62" t="s">
        <v>139</v>
      </c>
      <c r="C120" s="63" t="s">
        <v>303</v>
      </c>
      <c r="D120" s="64">
        <v>150000</v>
      </c>
      <c r="E120" s="65" t="s">
        <v>43</v>
      </c>
      <c r="F120" s="66">
        <f t="shared" si="1"/>
        <v>150000</v>
      </c>
    </row>
    <row r="121" spans="1:6" ht="41.4" x14ac:dyDescent="0.25">
      <c r="A121" s="88" t="s">
        <v>166</v>
      </c>
      <c r="B121" s="62" t="s">
        <v>139</v>
      </c>
      <c r="C121" s="63" t="s">
        <v>304</v>
      </c>
      <c r="D121" s="64">
        <v>150000</v>
      </c>
      <c r="E121" s="65" t="s">
        <v>43</v>
      </c>
      <c r="F121" s="66">
        <f t="shared" si="1"/>
        <v>150000</v>
      </c>
    </row>
    <row r="122" spans="1:6" ht="15" x14ac:dyDescent="0.25">
      <c r="A122" s="88" t="s">
        <v>168</v>
      </c>
      <c r="B122" s="62" t="s">
        <v>139</v>
      </c>
      <c r="C122" s="63" t="s">
        <v>305</v>
      </c>
      <c r="D122" s="64">
        <v>150000</v>
      </c>
      <c r="E122" s="65" t="s">
        <v>43</v>
      </c>
      <c r="F122" s="66">
        <f t="shared" si="1"/>
        <v>150000</v>
      </c>
    </row>
    <row r="123" spans="1:6" ht="15" x14ac:dyDescent="0.25">
      <c r="A123" s="88" t="s">
        <v>306</v>
      </c>
      <c r="B123" s="62" t="s">
        <v>139</v>
      </c>
      <c r="C123" s="63" t="s">
        <v>307</v>
      </c>
      <c r="D123" s="64">
        <v>1153800</v>
      </c>
      <c r="E123" s="65">
        <v>650188</v>
      </c>
      <c r="F123" s="66">
        <f t="shared" si="1"/>
        <v>503612</v>
      </c>
    </row>
    <row r="124" spans="1:6" ht="41.4" x14ac:dyDescent="0.25">
      <c r="A124" s="88" t="s">
        <v>308</v>
      </c>
      <c r="B124" s="62" t="s">
        <v>139</v>
      </c>
      <c r="C124" s="63" t="s">
        <v>309</v>
      </c>
      <c r="D124" s="64">
        <v>1153800</v>
      </c>
      <c r="E124" s="65">
        <v>650188</v>
      </c>
      <c r="F124" s="66">
        <f t="shared" si="1"/>
        <v>503612</v>
      </c>
    </row>
    <row r="125" spans="1:6" ht="41.4" x14ac:dyDescent="0.25">
      <c r="A125" s="88" t="s">
        <v>310</v>
      </c>
      <c r="B125" s="62" t="s">
        <v>139</v>
      </c>
      <c r="C125" s="63" t="s">
        <v>311</v>
      </c>
      <c r="D125" s="64">
        <v>1153800</v>
      </c>
      <c r="E125" s="65">
        <v>650188</v>
      </c>
      <c r="F125" s="66">
        <f t="shared" si="1"/>
        <v>503612</v>
      </c>
    </row>
    <row r="126" spans="1:6" ht="124.2" x14ac:dyDescent="0.25">
      <c r="A126" s="89" t="s">
        <v>312</v>
      </c>
      <c r="B126" s="62" t="s">
        <v>139</v>
      </c>
      <c r="C126" s="63" t="s">
        <v>313</v>
      </c>
      <c r="D126" s="64">
        <v>1153800</v>
      </c>
      <c r="E126" s="65">
        <v>650188</v>
      </c>
      <c r="F126" s="66">
        <f t="shared" si="1"/>
        <v>503612</v>
      </c>
    </row>
    <row r="127" spans="1:6" ht="41.4" x14ac:dyDescent="0.25">
      <c r="A127" s="88" t="s">
        <v>164</v>
      </c>
      <c r="B127" s="62" t="s">
        <v>139</v>
      </c>
      <c r="C127" s="63" t="s">
        <v>314</v>
      </c>
      <c r="D127" s="64">
        <v>1153800</v>
      </c>
      <c r="E127" s="65">
        <v>650188</v>
      </c>
      <c r="F127" s="66">
        <f t="shared" si="1"/>
        <v>503612</v>
      </c>
    </row>
    <row r="128" spans="1:6" ht="41.4" x14ac:dyDescent="0.25">
      <c r="A128" s="88" t="s">
        <v>166</v>
      </c>
      <c r="B128" s="62" t="s">
        <v>139</v>
      </c>
      <c r="C128" s="63" t="s">
        <v>315</v>
      </c>
      <c r="D128" s="64">
        <v>1153800</v>
      </c>
      <c r="E128" s="65">
        <v>650188</v>
      </c>
      <c r="F128" s="66">
        <f t="shared" si="1"/>
        <v>503612</v>
      </c>
    </row>
    <row r="129" spans="1:6" ht="15" x14ac:dyDescent="0.25">
      <c r="A129" s="88" t="s">
        <v>168</v>
      </c>
      <c r="B129" s="62" t="s">
        <v>139</v>
      </c>
      <c r="C129" s="63" t="s">
        <v>316</v>
      </c>
      <c r="D129" s="64">
        <v>1153800</v>
      </c>
      <c r="E129" s="65">
        <v>650188</v>
      </c>
      <c r="F129" s="66">
        <f t="shared" si="1"/>
        <v>503612</v>
      </c>
    </row>
    <row r="130" spans="1:6" ht="27.6" x14ac:dyDescent="0.25">
      <c r="A130" s="88" t="s">
        <v>317</v>
      </c>
      <c r="B130" s="62" t="s">
        <v>139</v>
      </c>
      <c r="C130" s="63" t="s">
        <v>318</v>
      </c>
      <c r="D130" s="64">
        <v>100000</v>
      </c>
      <c r="E130" s="65" t="s">
        <v>43</v>
      </c>
      <c r="F130" s="66">
        <f t="shared" si="1"/>
        <v>100000</v>
      </c>
    </row>
    <row r="131" spans="1:6" ht="41.4" x14ac:dyDescent="0.25">
      <c r="A131" s="88" t="s">
        <v>172</v>
      </c>
      <c r="B131" s="62" t="s">
        <v>139</v>
      </c>
      <c r="C131" s="63" t="s">
        <v>319</v>
      </c>
      <c r="D131" s="64">
        <v>100000</v>
      </c>
      <c r="E131" s="65" t="s">
        <v>43</v>
      </c>
      <c r="F131" s="66">
        <f t="shared" si="1"/>
        <v>100000</v>
      </c>
    </row>
    <row r="132" spans="1:6" ht="15" x14ac:dyDescent="0.25">
      <c r="A132" s="88" t="s">
        <v>174</v>
      </c>
      <c r="B132" s="62" t="s">
        <v>139</v>
      </c>
      <c r="C132" s="63" t="s">
        <v>320</v>
      </c>
      <c r="D132" s="64">
        <v>100000</v>
      </c>
      <c r="E132" s="65" t="s">
        <v>43</v>
      </c>
      <c r="F132" s="66">
        <f t="shared" si="1"/>
        <v>100000</v>
      </c>
    </row>
    <row r="133" spans="1:6" ht="96.6" x14ac:dyDescent="0.25">
      <c r="A133" s="88" t="s">
        <v>242</v>
      </c>
      <c r="B133" s="62" t="s">
        <v>139</v>
      </c>
      <c r="C133" s="63" t="s">
        <v>321</v>
      </c>
      <c r="D133" s="64">
        <v>100000</v>
      </c>
      <c r="E133" s="65" t="s">
        <v>43</v>
      </c>
      <c r="F133" s="66">
        <f t="shared" si="1"/>
        <v>100000</v>
      </c>
    </row>
    <row r="134" spans="1:6" ht="41.4" x14ac:dyDescent="0.25">
      <c r="A134" s="88" t="s">
        <v>164</v>
      </c>
      <c r="B134" s="62" t="s">
        <v>139</v>
      </c>
      <c r="C134" s="63" t="s">
        <v>322</v>
      </c>
      <c r="D134" s="64">
        <v>100000</v>
      </c>
      <c r="E134" s="65" t="s">
        <v>43</v>
      </c>
      <c r="F134" s="66">
        <f t="shared" si="1"/>
        <v>100000</v>
      </c>
    </row>
    <row r="135" spans="1:6" ht="41.4" x14ac:dyDescent="0.25">
      <c r="A135" s="88" t="s">
        <v>166</v>
      </c>
      <c r="B135" s="62" t="s">
        <v>139</v>
      </c>
      <c r="C135" s="63" t="s">
        <v>323</v>
      </c>
      <c r="D135" s="64">
        <v>100000</v>
      </c>
      <c r="E135" s="65" t="s">
        <v>43</v>
      </c>
      <c r="F135" s="66">
        <f t="shared" si="1"/>
        <v>100000</v>
      </c>
    </row>
    <row r="136" spans="1:6" ht="15" x14ac:dyDescent="0.25">
      <c r="A136" s="88" t="s">
        <v>168</v>
      </c>
      <c r="B136" s="62" t="s">
        <v>139</v>
      </c>
      <c r="C136" s="63" t="s">
        <v>324</v>
      </c>
      <c r="D136" s="64">
        <v>100000</v>
      </c>
      <c r="E136" s="65" t="s">
        <v>43</v>
      </c>
      <c r="F136" s="66">
        <f t="shared" si="1"/>
        <v>100000</v>
      </c>
    </row>
    <row r="137" spans="1:6" ht="15" x14ac:dyDescent="0.25">
      <c r="A137" s="88" t="s">
        <v>325</v>
      </c>
      <c r="B137" s="62" t="s">
        <v>139</v>
      </c>
      <c r="C137" s="63" t="s">
        <v>326</v>
      </c>
      <c r="D137" s="64">
        <v>14978500</v>
      </c>
      <c r="E137" s="65">
        <v>1589306</v>
      </c>
      <c r="F137" s="66">
        <f t="shared" si="1"/>
        <v>13389194</v>
      </c>
    </row>
    <row r="138" spans="1:6" ht="15" x14ac:dyDescent="0.25">
      <c r="A138" s="88" t="s">
        <v>327</v>
      </c>
      <c r="B138" s="62" t="s">
        <v>139</v>
      </c>
      <c r="C138" s="63" t="s">
        <v>328</v>
      </c>
      <c r="D138" s="64">
        <v>14978500</v>
      </c>
      <c r="E138" s="65">
        <v>1589306</v>
      </c>
      <c r="F138" s="66">
        <f t="shared" si="1"/>
        <v>13389194</v>
      </c>
    </row>
    <row r="139" spans="1:6" ht="55.2" x14ac:dyDescent="0.25">
      <c r="A139" s="88" t="s">
        <v>329</v>
      </c>
      <c r="B139" s="62" t="s">
        <v>139</v>
      </c>
      <c r="C139" s="63" t="s">
        <v>330</v>
      </c>
      <c r="D139" s="64">
        <v>14978500</v>
      </c>
      <c r="E139" s="65">
        <v>1589306</v>
      </c>
      <c r="F139" s="66">
        <f t="shared" si="1"/>
        <v>13389194</v>
      </c>
    </row>
    <row r="140" spans="1:6" ht="27.6" x14ac:dyDescent="0.25">
      <c r="A140" s="88" t="s">
        <v>331</v>
      </c>
      <c r="B140" s="62" t="s">
        <v>139</v>
      </c>
      <c r="C140" s="63" t="s">
        <v>332</v>
      </c>
      <c r="D140" s="64">
        <v>14978500</v>
      </c>
      <c r="E140" s="65">
        <v>1589306</v>
      </c>
      <c r="F140" s="66">
        <f t="shared" si="1"/>
        <v>13389194</v>
      </c>
    </row>
    <row r="141" spans="1:6" ht="124.2" x14ac:dyDescent="0.25">
      <c r="A141" s="89" t="s">
        <v>333</v>
      </c>
      <c r="B141" s="62" t="s">
        <v>139</v>
      </c>
      <c r="C141" s="63" t="s">
        <v>334</v>
      </c>
      <c r="D141" s="64">
        <v>2790000</v>
      </c>
      <c r="E141" s="65">
        <v>508347.3</v>
      </c>
      <c r="F141" s="66">
        <f t="shared" si="1"/>
        <v>2281652.7000000002</v>
      </c>
    </row>
    <row r="142" spans="1:6" ht="41.4" x14ac:dyDescent="0.25">
      <c r="A142" s="88" t="s">
        <v>164</v>
      </c>
      <c r="B142" s="62" t="s">
        <v>139</v>
      </c>
      <c r="C142" s="63" t="s">
        <v>335</v>
      </c>
      <c r="D142" s="64">
        <v>2790000</v>
      </c>
      <c r="E142" s="65">
        <v>508347.3</v>
      </c>
      <c r="F142" s="66">
        <f t="shared" si="1"/>
        <v>2281652.7000000002</v>
      </c>
    </row>
    <row r="143" spans="1:6" ht="41.4" x14ac:dyDescent="0.25">
      <c r="A143" s="88" t="s">
        <v>166</v>
      </c>
      <c r="B143" s="62" t="s">
        <v>139</v>
      </c>
      <c r="C143" s="63" t="s">
        <v>336</v>
      </c>
      <c r="D143" s="64">
        <v>2790000</v>
      </c>
      <c r="E143" s="65">
        <v>508347.3</v>
      </c>
      <c r="F143" s="66">
        <f t="shared" ref="F143:F206" si="2">IF(OR(D143="-",IF(E143="-",0,E143)&gt;=IF(D143="-",0,D143)),"-",IF(D143="-",0,D143)-IF(E143="-",0,E143))</f>
        <v>2281652.7000000002</v>
      </c>
    </row>
    <row r="144" spans="1:6" ht="15" x14ac:dyDescent="0.25">
      <c r="A144" s="88" t="s">
        <v>168</v>
      </c>
      <c r="B144" s="62" t="s">
        <v>139</v>
      </c>
      <c r="C144" s="63" t="s">
        <v>337</v>
      </c>
      <c r="D144" s="64">
        <v>1500000</v>
      </c>
      <c r="E144" s="65" t="s">
        <v>43</v>
      </c>
      <c r="F144" s="66">
        <f t="shared" si="2"/>
        <v>1500000</v>
      </c>
    </row>
    <row r="145" spans="1:6" ht="15" x14ac:dyDescent="0.25">
      <c r="A145" s="88" t="s">
        <v>170</v>
      </c>
      <c r="B145" s="62" t="s">
        <v>139</v>
      </c>
      <c r="C145" s="63" t="s">
        <v>338</v>
      </c>
      <c r="D145" s="64">
        <v>1290000</v>
      </c>
      <c r="E145" s="65">
        <v>508347.3</v>
      </c>
      <c r="F145" s="66">
        <f t="shared" si="2"/>
        <v>781652.7</v>
      </c>
    </row>
    <row r="146" spans="1:6" ht="151.80000000000001" x14ac:dyDescent="0.25">
      <c r="A146" s="89" t="s">
        <v>339</v>
      </c>
      <c r="B146" s="62" t="s">
        <v>139</v>
      </c>
      <c r="C146" s="63" t="s">
        <v>340</v>
      </c>
      <c r="D146" s="64">
        <v>400000</v>
      </c>
      <c r="E146" s="65">
        <v>88328.5</v>
      </c>
      <c r="F146" s="66">
        <f t="shared" si="2"/>
        <v>311671.5</v>
      </c>
    </row>
    <row r="147" spans="1:6" ht="41.4" x14ac:dyDescent="0.25">
      <c r="A147" s="88" t="s">
        <v>164</v>
      </c>
      <c r="B147" s="62" t="s">
        <v>139</v>
      </c>
      <c r="C147" s="63" t="s">
        <v>341</v>
      </c>
      <c r="D147" s="64">
        <v>400000</v>
      </c>
      <c r="E147" s="65">
        <v>88328.5</v>
      </c>
      <c r="F147" s="66">
        <f t="shared" si="2"/>
        <v>311671.5</v>
      </c>
    </row>
    <row r="148" spans="1:6" ht="41.4" x14ac:dyDescent="0.25">
      <c r="A148" s="88" t="s">
        <v>166</v>
      </c>
      <c r="B148" s="62" t="s">
        <v>139</v>
      </c>
      <c r="C148" s="63" t="s">
        <v>342</v>
      </c>
      <c r="D148" s="64">
        <v>400000</v>
      </c>
      <c r="E148" s="65">
        <v>88328.5</v>
      </c>
      <c r="F148" s="66">
        <f t="shared" si="2"/>
        <v>311671.5</v>
      </c>
    </row>
    <row r="149" spans="1:6" ht="15" x14ac:dyDescent="0.25">
      <c r="A149" s="88" t="s">
        <v>168</v>
      </c>
      <c r="B149" s="62" t="s">
        <v>139</v>
      </c>
      <c r="C149" s="63" t="s">
        <v>343</v>
      </c>
      <c r="D149" s="64">
        <v>400000</v>
      </c>
      <c r="E149" s="65">
        <v>88328.5</v>
      </c>
      <c r="F149" s="66">
        <f t="shared" si="2"/>
        <v>311671.5</v>
      </c>
    </row>
    <row r="150" spans="1:6" ht="124.2" x14ac:dyDescent="0.25">
      <c r="A150" s="89" t="s">
        <v>344</v>
      </c>
      <c r="B150" s="62" t="s">
        <v>139</v>
      </c>
      <c r="C150" s="63" t="s">
        <v>345</v>
      </c>
      <c r="D150" s="64">
        <v>11788500</v>
      </c>
      <c r="E150" s="65">
        <v>992630.2</v>
      </c>
      <c r="F150" s="66">
        <f t="shared" si="2"/>
        <v>10795869.800000001</v>
      </c>
    </row>
    <row r="151" spans="1:6" ht="41.4" x14ac:dyDescent="0.25">
      <c r="A151" s="88" t="s">
        <v>164</v>
      </c>
      <c r="B151" s="62" t="s">
        <v>139</v>
      </c>
      <c r="C151" s="63" t="s">
        <v>346</v>
      </c>
      <c r="D151" s="64">
        <v>11788500</v>
      </c>
      <c r="E151" s="65">
        <v>992630.2</v>
      </c>
      <c r="F151" s="66">
        <f t="shared" si="2"/>
        <v>10795869.800000001</v>
      </c>
    </row>
    <row r="152" spans="1:6" ht="41.4" x14ac:dyDescent="0.25">
      <c r="A152" s="88" t="s">
        <v>166</v>
      </c>
      <c r="B152" s="62" t="s">
        <v>139</v>
      </c>
      <c r="C152" s="63" t="s">
        <v>347</v>
      </c>
      <c r="D152" s="64">
        <v>11788500</v>
      </c>
      <c r="E152" s="65">
        <v>992630.2</v>
      </c>
      <c r="F152" s="66">
        <f t="shared" si="2"/>
        <v>10795869.800000001</v>
      </c>
    </row>
    <row r="153" spans="1:6" ht="15" x14ac:dyDescent="0.25">
      <c r="A153" s="88" t="s">
        <v>168</v>
      </c>
      <c r="B153" s="62" t="s">
        <v>139</v>
      </c>
      <c r="C153" s="63" t="s">
        <v>348</v>
      </c>
      <c r="D153" s="64">
        <v>11788500</v>
      </c>
      <c r="E153" s="65">
        <v>992630.2</v>
      </c>
      <c r="F153" s="66">
        <f t="shared" si="2"/>
        <v>10795869.800000001</v>
      </c>
    </row>
    <row r="154" spans="1:6" ht="15" x14ac:dyDescent="0.25">
      <c r="A154" s="88" t="s">
        <v>349</v>
      </c>
      <c r="B154" s="62" t="s">
        <v>139</v>
      </c>
      <c r="C154" s="63" t="s">
        <v>350</v>
      </c>
      <c r="D154" s="64">
        <v>30000</v>
      </c>
      <c r="E154" s="65">
        <v>18000</v>
      </c>
      <c r="F154" s="66">
        <f t="shared" si="2"/>
        <v>12000</v>
      </c>
    </row>
    <row r="155" spans="1:6" ht="27.6" x14ac:dyDescent="0.25">
      <c r="A155" s="88" t="s">
        <v>351</v>
      </c>
      <c r="B155" s="62" t="s">
        <v>139</v>
      </c>
      <c r="C155" s="63" t="s">
        <v>352</v>
      </c>
      <c r="D155" s="64">
        <v>30000</v>
      </c>
      <c r="E155" s="65">
        <v>18000</v>
      </c>
      <c r="F155" s="66">
        <f t="shared" si="2"/>
        <v>12000</v>
      </c>
    </row>
    <row r="156" spans="1:6" ht="41.4" x14ac:dyDescent="0.25">
      <c r="A156" s="88" t="s">
        <v>223</v>
      </c>
      <c r="B156" s="62" t="s">
        <v>139</v>
      </c>
      <c r="C156" s="63" t="s">
        <v>353</v>
      </c>
      <c r="D156" s="64">
        <v>30000</v>
      </c>
      <c r="E156" s="65">
        <v>18000</v>
      </c>
      <c r="F156" s="66">
        <f t="shared" si="2"/>
        <v>12000</v>
      </c>
    </row>
    <row r="157" spans="1:6" ht="41.4" x14ac:dyDescent="0.25">
      <c r="A157" s="88" t="s">
        <v>225</v>
      </c>
      <c r="B157" s="62" t="s">
        <v>139</v>
      </c>
      <c r="C157" s="63" t="s">
        <v>354</v>
      </c>
      <c r="D157" s="64">
        <v>30000</v>
      </c>
      <c r="E157" s="65">
        <v>18000</v>
      </c>
      <c r="F157" s="66">
        <f t="shared" si="2"/>
        <v>12000</v>
      </c>
    </row>
    <row r="158" spans="1:6" ht="110.4" x14ac:dyDescent="0.25">
      <c r="A158" s="89" t="s">
        <v>355</v>
      </c>
      <c r="B158" s="62" t="s">
        <v>139</v>
      </c>
      <c r="C158" s="63" t="s">
        <v>356</v>
      </c>
      <c r="D158" s="64">
        <v>30000</v>
      </c>
      <c r="E158" s="65">
        <v>18000</v>
      </c>
      <c r="F158" s="66">
        <f t="shared" si="2"/>
        <v>12000</v>
      </c>
    </row>
    <row r="159" spans="1:6" ht="41.4" x14ac:dyDescent="0.25">
      <c r="A159" s="88" t="s">
        <v>164</v>
      </c>
      <c r="B159" s="62" t="s">
        <v>139</v>
      </c>
      <c r="C159" s="63" t="s">
        <v>357</v>
      </c>
      <c r="D159" s="64">
        <v>30000</v>
      </c>
      <c r="E159" s="65">
        <v>18000</v>
      </c>
      <c r="F159" s="66">
        <f t="shared" si="2"/>
        <v>12000</v>
      </c>
    </row>
    <row r="160" spans="1:6" ht="41.4" x14ac:dyDescent="0.25">
      <c r="A160" s="88" t="s">
        <v>166</v>
      </c>
      <c r="B160" s="62" t="s">
        <v>139</v>
      </c>
      <c r="C160" s="63" t="s">
        <v>358</v>
      </c>
      <c r="D160" s="64">
        <v>30000</v>
      </c>
      <c r="E160" s="65">
        <v>18000</v>
      </c>
      <c r="F160" s="66">
        <f t="shared" si="2"/>
        <v>12000</v>
      </c>
    </row>
    <row r="161" spans="1:6" ht="15" x14ac:dyDescent="0.25">
      <c r="A161" s="88" t="s">
        <v>168</v>
      </c>
      <c r="B161" s="62" t="s">
        <v>139</v>
      </c>
      <c r="C161" s="63" t="s">
        <v>359</v>
      </c>
      <c r="D161" s="64">
        <v>30000</v>
      </c>
      <c r="E161" s="65">
        <v>18000</v>
      </c>
      <c r="F161" s="66">
        <f t="shared" si="2"/>
        <v>12000</v>
      </c>
    </row>
    <row r="162" spans="1:6" ht="15" x14ac:dyDescent="0.25">
      <c r="A162" s="88" t="s">
        <v>360</v>
      </c>
      <c r="B162" s="62" t="s">
        <v>139</v>
      </c>
      <c r="C162" s="63" t="s">
        <v>361</v>
      </c>
      <c r="D162" s="64">
        <v>76469000</v>
      </c>
      <c r="E162" s="65">
        <v>10578027.789999999</v>
      </c>
      <c r="F162" s="66">
        <f t="shared" si="2"/>
        <v>65890972.210000001</v>
      </c>
    </row>
    <row r="163" spans="1:6" ht="15" x14ac:dyDescent="0.25">
      <c r="A163" s="88" t="s">
        <v>362</v>
      </c>
      <c r="B163" s="62" t="s">
        <v>139</v>
      </c>
      <c r="C163" s="63" t="s">
        <v>363</v>
      </c>
      <c r="D163" s="64">
        <v>76469000</v>
      </c>
      <c r="E163" s="65">
        <v>10578027.789999999</v>
      </c>
      <c r="F163" s="66">
        <f t="shared" si="2"/>
        <v>65890972.210000001</v>
      </c>
    </row>
    <row r="164" spans="1:6" ht="41.4" x14ac:dyDescent="0.25">
      <c r="A164" s="88" t="s">
        <v>364</v>
      </c>
      <c r="B164" s="62" t="s">
        <v>139</v>
      </c>
      <c r="C164" s="63" t="s">
        <v>365</v>
      </c>
      <c r="D164" s="64">
        <v>76469000</v>
      </c>
      <c r="E164" s="65">
        <v>10578027.789999999</v>
      </c>
      <c r="F164" s="66">
        <f t="shared" si="2"/>
        <v>65890972.210000001</v>
      </c>
    </row>
    <row r="165" spans="1:6" ht="15" x14ac:dyDescent="0.25">
      <c r="A165" s="88" t="s">
        <v>366</v>
      </c>
      <c r="B165" s="62" t="s">
        <v>139</v>
      </c>
      <c r="C165" s="63" t="s">
        <v>367</v>
      </c>
      <c r="D165" s="64">
        <v>76469000</v>
      </c>
      <c r="E165" s="65">
        <v>10578027.789999999</v>
      </c>
      <c r="F165" s="66">
        <f t="shared" si="2"/>
        <v>65890972.210000001</v>
      </c>
    </row>
    <row r="166" spans="1:6" ht="82.8" x14ac:dyDescent="0.25">
      <c r="A166" s="88" t="s">
        <v>368</v>
      </c>
      <c r="B166" s="62" t="s">
        <v>139</v>
      </c>
      <c r="C166" s="63" t="s">
        <v>369</v>
      </c>
      <c r="D166" s="64">
        <v>13832900</v>
      </c>
      <c r="E166" s="65">
        <v>6250862.1799999997</v>
      </c>
      <c r="F166" s="66">
        <f t="shared" si="2"/>
        <v>7582037.8200000003</v>
      </c>
    </row>
    <row r="167" spans="1:6" ht="41.4" x14ac:dyDescent="0.25">
      <c r="A167" s="88" t="s">
        <v>164</v>
      </c>
      <c r="B167" s="62" t="s">
        <v>139</v>
      </c>
      <c r="C167" s="63" t="s">
        <v>370</v>
      </c>
      <c r="D167" s="64">
        <v>185000</v>
      </c>
      <c r="E167" s="65" t="s">
        <v>43</v>
      </c>
      <c r="F167" s="66">
        <f t="shared" si="2"/>
        <v>185000</v>
      </c>
    </row>
    <row r="168" spans="1:6" ht="41.4" x14ac:dyDescent="0.25">
      <c r="A168" s="88" t="s">
        <v>166</v>
      </c>
      <c r="B168" s="62" t="s">
        <v>139</v>
      </c>
      <c r="C168" s="63" t="s">
        <v>371</v>
      </c>
      <c r="D168" s="64">
        <v>185000</v>
      </c>
      <c r="E168" s="65" t="s">
        <v>43</v>
      </c>
      <c r="F168" s="66">
        <f t="shared" si="2"/>
        <v>185000</v>
      </c>
    </row>
    <row r="169" spans="1:6" ht="15" x14ac:dyDescent="0.25">
      <c r="A169" s="88" t="s">
        <v>170</v>
      </c>
      <c r="B169" s="62" t="s">
        <v>139</v>
      </c>
      <c r="C169" s="63" t="s">
        <v>372</v>
      </c>
      <c r="D169" s="64">
        <v>185000</v>
      </c>
      <c r="E169" s="65" t="s">
        <v>43</v>
      </c>
      <c r="F169" s="66">
        <f t="shared" si="2"/>
        <v>185000</v>
      </c>
    </row>
    <row r="170" spans="1:6" ht="41.4" x14ac:dyDescent="0.25">
      <c r="A170" s="88" t="s">
        <v>373</v>
      </c>
      <c r="B170" s="62" t="s">
        <v>139</v>
      </c>
      <c r="C170" s="63" t="s">
        <v>374</v>
      </c>
      <c r="D170" s="64">
        <v>13647900</v>
      </c>
      <c r="E170" s="65">
        <v>6250862.1799999997</v>
      </c>
      <c r="F170" s="66">
        <f t="shared" si="2"/>
        <v>7397037.8200000003</v>
      </c>
    </row>
    <row r="171" spans="1:6" ht="15" x14ac:dyDescent="0.25">
      <c r="A171" s="88" t="s">
        <v>375</v>
      </c>
      <c r="B171" s="62" t="s">
        <v>139</v>
      </c>
      <c r="C171" s="63" t="s">
        <v>376</v>
      </c>
      <c r="D171" s="64">
        <v>13647900</v>
      </c>
      <c r="E171" s="65">
        <v>6250862.1799999997</v>
      </c>
      <c r="F171" s="66">
        <f t="shared" si="2"/>
        <v>7397037.8200000003</v>
      </c>
    </row>
    <row r="172" spans="1:6" ht="69" x14ac:dyDescent="0.25">
      <c r="A172" s="88" t="s">
        <v>377</v>
      </c>
      <c r="B172" s="62" t="s">
        <v>139</v>
      </c>
      <c r="C172" s="63" t="s">
        <v>378</v>
      </c>
      <c r="D172" s="64">
        <v>11378100</v>
      </c>
      <c r="E172" s="65">
        <v>3981062.18</v>
      </c>
      <c r="F172" s="66">
        <f t="shared" si="2"/>
        <v>7397037.8200000003</v>
      </c>
    </row>
    <row r="173" spans="1:6" ht="27.6" x14ac:dyDescent="0.25">
      <c r="A173" s="88" t="s">
        <v>379</v>
      </c>
      <c r="B173" s="62" t="s">
        <v>139</v>
      </c>
      <c r="C173" s="63" t="s">
        <v>380</v>
      </c>
      <c r="D173" s="64">
        <v>2269800</v>
      </c>
      <c r="E173" s="65">
        <v>2269800</v>
      </c>
      <c r="F173" s="66" t="str">
        <f t="shared" si="2"/>
        <v>-</v>
      </c>
    </row>
    <row r="174" spans="1:6" ht="55.2" x14ac:dyDescent="0.25">
      <c r="A174" s="88" t="s">
        <v>381</v>
      </c>
      <c r="B174" s="62" t="s">
        <v>139</v>
      </c>
      <c r="C174" s="63" t="s">
        <v>382</v>
      </c>
      <c r="D174" s="64">
        <v>168600</v>
      </c>
      <c r="E174" s="65">
        <v>168530.44</v>
      </c>
      <c r="F174" s="66">
        <f t="shared" si="2"/>
        <v>69.559999999997672</v>
      </c>
    </row>
    <row r="175" spans="1:6" ht="41.4" x14ac:dyDescent="0.25">
      <c r="A175" s="88" t="s">
        <v>164</v>
      </c>
      <c r="B175" s="62" t="s">
        <v>139</v>
      </c>
      <c r="C175" s="63" t="s">
        <v>383</v>
      </c>
      <c r="D175" s="64">
        <v>168600</v>
      </c>
      <c r="E175" s="65">
        <v>168530.44</v>
      </c>
      <c r="F175" s="66">
        <f t="shared" si="2"/>
        <v>69.559999999997672</v>
      </c>
    </row>
    <row r="176" spans="1:6" ht="41.4" x14ac:dyDescent="0.25">
      <c r="A176" s="88" t="s">
        <v>166</v>
      </c>
      <c r="B176" s="62" t="s">
        <v>139</v>
      </c>
      <c r="C176" s="63" t="s">
        <v>384</v>
      </c>
      <c r="D176" s="64">
        <v>168600</v>
      </c>
      <c r="E176" s="65">
        <v>168530.44</v>
      </c>
      <c r="F176" s="66">
        <f t="shared" si="2"/>
        <v>69.559999999997672</v>
      </c>
    </row>
    <row r="177" spans="1:6" ht="15" x14ac:dyDescent="0.25">
      <c r="A177" s="88" t="s">
        <v>168</v>
      </c>
      <c r="B177" s="62" t="s">
        <v>139</v>
      </c>
      <c r="C177" s="63" t="s">
        <v>385</v>
      </c>
      <c r="D177" s="64">
        <v>168600</v>
      </c>
      <c r="E177" s="65">
        <v>168530.44</v>
      </c>
      <c r="F177" s="66">
        <f t="shared" si="2"/>
        <v>69.559999999997672</v>
      </c>
    </row>
    <row r="178" spans="1:6" ht="55.2" x14ac:dyDescent="0.25">
      <c r="A178" s="88" t="s">
        <v>386</v>
      </c>
      <c r="B178" s="62" t="s">
        <v>139</v>
      </c>
      <c r="C178" s="63" t="s">
        <v>387</v>
      </c>
      <c r="D178" s="64">
        <v>2000000</v>
      </c>
      <c r="E178" s="65">
        <v>612208.80000000005</v>
      </c>
      <c r="F178" s="66">
        <f t="shared" si="2"/>
        <v>1387791.2</v>
      </c>
    </row>
    <row r="179" spans="1:6" ht="41.4" x14ac:dyDescent="0.25">
      <c r="A179" s="88" t="s">
        <v>164</v>
      </c>
      <c r="B179" s="62" t="s">
        <v>139</v>
      </c>
      <c r="C179" s="63" t="s">
        <v>388</v>
      </c>
      <c r="D179" s="64">
        <v>2000000</v>
      </c>
      <c r="E179" s="65">
        <v>612208.80000000005</v>
      </c>
      <c r="F179" s="66">
        <f t="shared" si="2"/>
        <v>1387791.2</v>
      </c>
    </row>
    <row r="180" spans="1:6" ht="41.4" x14ac:dyDescent="0.25">
      <c r="A180" s="88" t="s">
        <v>166</v>
      </c>
      <c r="B180" s="62" t="s">
        <v>139</v>
      </c>
      <c r="C180" s="63" t="s">
        <v>389</v>
      </c>
      <c r="D180" s="64">
        <v>2000000</v>
      </c>
      <c r="E180" s="65">
        <v>612208.80000000005</v>
      </c>
      <c r="F180" s="66">
        <f t="shared" si="2"/>
        <v>1387791.2</v>
      </c>
    </row>
    <row r="181" spans="1:6" ht="15" x14ac:dyDescent="0.25">
      <c r="A181" s="88" t="s">
        <v>168</v>
      </c>
      <c r="B181" s="62" t="s">
        <v>139</v>
      </c>
      <c r="C181" s="63" t="s">
        <v>390</v>
      </c>
      <c r="D181" s="64">
        <v>2000000</v>
      </c>
      <c r="E181" s="65">
        <v>612208.80000000005</v>
      </c>
      <c r="F181" s="66">
        <f t="shared" si="2"/>
        <v>1387791.2</v>
      </c>
    </row>
    <row r="182" spans="1:6" ht="69" x14ac:dyDescent="0.25">
      <c r="A182" s="88" t="s">
        <v>391</v>
      </c>
      <c r="B182" s="62" t="s">
        <v>139</v>
      </c>
      <c r="C182" s="63" t="s">
        <v>392</v>
      </c>
      <c r="D182" s="64">
        <v>4047000</v>
      </c>
      <c r="E182" s="65">
        <v>3546426.37</v>
      </c>
      <c r="F182" s="66">
        <f t="shared" si="2"/>
        <v>500573.62999999989</v>
      </c>
    </row>
    <row r="183" spans="1:6" ht="41.4" x14ac:dyDescent="0.25">
      <c r="A183" s="88" t="s">
        <v>164</v>
      </c>
      <c r="B183" s="62" t="s">
        <v>139</v>
      </c>
      <c r="C183" s="63" t="s">
        <v>393</v>
      </c>
      <c r="D183" s="64">
        <v>587000</v>
      </c>
      <c r="E183" s="65">
        <v>320400</v>
      </c>
      <c r="F183" s="66">
        <f t="shared" si="2"/>
        <v>266600</v>
      </c>
    </row>
    <row r="184" spans="1:6" ht="41.4" x14ac:dyDescent="0.25">
      <c r="A184" s="88" t="s">
        <v>166</v>
      </c>
      <c r="B184" s="62" t="s">
        <v>139</v>
      </c>
      <c r="C184" s="63" t="s">
        <v>394</v>
      </c>
      <c r="D184" s="64">
        <v>587000</v>
      </c>
      <c r="E184" s="65">
        <v>320400</v>
      </c>
      <c r="F184" s="66">
        <f t="shared" si="2"/>
        <v>266600</v>
      </c>
    </row>
    <row r="185" spans="1:6" ht="15" x14ac:dyDescent="0.25">
      <c r="A185" s="88" t="s">
        <v>168</v>
      </c>
      <c r="B185" s="62" t="s">
        <v>139</v>
      </c>
      <c r="C185" s="63" t="s">
        <v>395</v>
      </c>
      <c r="D185" s="64">
        <v>587000</v>
      </c>
      <c r="E185" s="65">
        <v>320400</v>
      </c>
      <c r="F185" s="66">
        <f t="shared" si="2"/>
        <v>266600</v>
      </c>
    </row>
    <row r="186" spans="1:6" ht="41.4" x14ac:dyDescent="0.25">
      <c r="A186" s="88" t="s">
        <v>396</v>
      </c>
      <c r="B186" s="62" t="s">
        <v>139</v>
      </c>
      <c r="C186" s="63" t="s">
        <v>397</v>
      </c>
      <c r="D186" s="64">
        <v>3460000</v>
      </c>
      <c r="E186" s="65">
        <v>3226026.37</v>
      </c>
      <c r="F186" s="66">
        <f t="shared" si="2"/>
        <v>233973.62999999989</v>
      </c>
    </row>
    <row r="187" spans="1:6" ht="15" x14ac:dyDescent="0.25">
      <c r="A187" s="88" t="s">
        <v>398</v>
      </c>
      <c r="B187" s="62" t="s">
        <v>139</v>
      </c>
      <c r="C187" s="63" t="s">
        <v>399</v>
      </c>
      <c r="D187" s="64">
        <v>3460000</v>
      </c>
      <c r="E187" s="65">
        <v>3226026.37</v>
      </c>
      <c r="F187" s="66">
        <f t="shared" si="2"/>
        <v>233973.62999999989</v>
      </c>
    </row>
    <row r="188" spans="1:6" ht="41.4" x14ac:dyDescent="0.25">
      <c r="A188" s="88" t="s">
        <v>400</v>
      </c>
      <c r="B188" s="62" t="s">
        <v>139</v>
      </c>
      <c r="C188" s="63" t="s">
        <v>401</v>
      </c>
      <c r="D188" s="64">
        <v>3460000</v>
      </c>
      <c r="E188" s="65">
        <v>3226026.37</v>
      </c>
      <c r="F188" s="66">
        <f t="shared" si="2"/>
        <v>233973.62999999989</v>
      </c>
    </row>
    <row r="189" spans="1:6" ht="179.4" x14ac:dyDescent="0.25">
      <c r="A189" s="89" t="s">
        <v>402</v>
      </c>
      <c r="B189" s="62" t="s">
        <v>139</v>
      </c>
      <c r="C189" s="63" t="s">
        <v>403</v>
      </c>
      <c r="D189" s="64">
        <v>56420500</v>
      </c>
      <c r="E189" s="65" t="s">
        <v>43</v>
      </c>
      <c r="F189" s="66">
        <f t="shared" si="2"/>
        <v>56420500</v>
      </c>
    </row>
    <row r="190" spans="1:6" ht="41.4" x14ac:dyDescent="0.25">
      <c r="A190" s="88" t="s">
        <v>396</v>
      </c>
      <c r="B190" s="62" t="s">
        <v>139</v>
      </c>
      <c r="C190" s="63" t="s">
        <v>404</v>
      </c>
      <c r="D190" s="64">
        <v>56420500</v>
      </c>
      <c r="E190" s="65" t="s">
        <v>43</v>
      </c>
      <c r="F190" s="66">
        <f t="shared" si="2"/>
        <v>56420500</v>
      </c>
    </row>
    <row r="191" spans="1:6" ht="15" x14ac:dyDescent="0.25">
      <c r="A191" s="88" t="s">
        <v>398</v>
      </c>
      <c r="B191" s="62" t="s">
        <v>139</v>
      </c>
      <c r="C191" s="63" t="s">
        <v>405</v>
      </c>
      <c r="D191" s="64">
        <v>56420500</v>
      </c>
      <c r="E191" s="65" t="s">
        <v>43</v>
      </c>
      <c r="F191" s="66">
        <f t="shared" si="2"/>
        <v>56420500</v>
      </c>
    </row>
    <row r="192" spans="1:6" ht="41.4" x14ac:dyDescent="0.25">
      <c r="A192" s="88" t="s">
        <v>400</v>
      </c>
      <c r="B192" s="62" t="s">
        <v>139</v>
      </c>
      <c r="C192" s="63" t="s">
        <v>406</v>
      </c>
      <c r="D192" s="64">
        <v>56420500</v>
      </c>
      <c r="E192" s="65" t="s">
        <v>43</v>
      </c>
      <c r="F192" s="66">
        <f t="shared" si="2"/>
        <v>56420500</v>
      </c>
    </row>
    <row r="193" spans="1:6" ht="15" x14ac:dyDescent="0.25">
      <c r="A193" s="88" t="s">
        <v>407</v>
      </c>
      <c r="B193" s="62" t="s">
        <v>139</v>
      </c>
      <c r="C193" s="63" t="s">
        <v>408</v>
      </c>
      <c r="D193" s="64">
        <v>485000</v>
      </c>
      <c r="E193" s="65">
        <v>259053.2</v>
      </c>
      <c r="F193" s="66">
        <f t="shared" si="2"/>
        <v>225946.8</v>
      </c>
    </row>
    <row r="194" spans="1:6" ht="15" x14ac:dyDescent="0.25">
      <c r="A194" s="88" t="s">
        <v>409</v>
      </c>
      <c r="B194" s="62" t="s">
        <v>139</v>
      </c>
      <c r="C194" s="63" t="s">
        <v>410</v>
      </c>
      <c r="D194" s="64">
        <v>385000</v>
      </c>
      <c r="E194" s="65">
        <v>159053.20000000001</v>
      </c>
      <c r="F194" s="66">
        <f t="shared" si="2"/>
        <v>225946.8</v>
      </c>
    </row>
    <row r="195" spans="1:6" ht="41.4" x14ac:dyDescent="0.25">
      <c r="A195" s="88" t="s">
        <v>223</v>
      </c>
      <c r="B195" s="62" t="s">
        <v>139</v>
      </c>
      <c r="C195" s="63" t="s">
        <v>411</v>
      </c>
      <c r="D195" s="64">
        <v>385000</v>
      </c>
      <c r="E195" s="65">
        <v>159053.20000000001</v>
      </c>
      <c r="F195" s="66">
        <f t="shared" si="2"/>
        <v>225946.8</v>
      </c>
    </row>
    <row r="196" spans="1:6" ht="69" x14ac:dyDescent="0.25">
      <c r="A196" s="88" t="s">
        <v>412</v>
      </c>
      <c r="B196" s="62" t="s">
        <v>139</v>
      </c>
      <c r="C196" s="63" t="s">
        <v>413</v>
      </c>
      <c r="D196" s="64">
        <v>385000</v>
      </c>
      <c r="E196" s="65">
        <v>159053.20000000001</v>
      </c>
      <c r="F196" s="66">
        <f t="shared" si="2"/>
        <v>225946.8</v>
      </c>
    </row>
    <row r="197" spans="1:6" ht="165.6" x14ac:dyDescent="0.25">
      <c r="A197" s="89" t="s">
        <v>414</v>
      </c>
      <c r="B197" s="62" t="s">
        <v>139</v>
      </c>
      <c r="C197" s="63" t="s">
        <v>415</v>
      </c>
      <c r="D197" s="64">
        <v>385000</v>
      </c>
      <c r="E197" s="65">
        <v>159053.20000000001</v>
      </c>
      <c r="F197" s="66">
        <f t="shared" si="2"/>
        <v>225946.8</v>
      </c>
    </row>
    <row r="198" spans="1:6" ht="27.6" x14ac:dyDescent="0.25">
      <c r="A198" s="88" t="s">
        <v>416</v>
      </c>
      <c r="B198" s="62" t="s">
        <v>139</v>
      </c>
      <c r="C198" s="63" t="s">
        <v>417</v>
      </c>
      <c r="D198" s="64">
        <v>385000</v>
      </c>
      <c r="E198" s="65">
        <v>159053.20000000001</v>
      </c>
      <c r="F198" s="66">
        <f t="shared" si="2"/>
        <v>225946.8</v>
      </c>
    </row>
    <row r="199" spans="1:6" ht="27.6" x14ac:dyDescent="0.25">
      <c r="A199" s="88" t="s">
        <v>418</v>
      </c>
      <c r="B199" s="62" t="s">
        <v>139</v>
      </c>
      <c r="C199" s="63" t="s">
        <v>419</v>
      </c>
      <c r="D199" s="64">
        <v>385000</v>
      </c>
      <c r="E199" s="65">
        <v>159053.20000000001</v>
      </c>
      <c r="F199" s="66">
        <f t="shared" si="2"/>
        <v>225946.8</v>
      </c>
    </row>
    <row r="200" spans="1:6" ht="15" x14ac:dyDescent="0.25">
      <c r="A200" s="88" t="s">
        <v>420</v>
      </c>
      <c r="B200" s="62" t="s">
        <v>139</v>
      </c>
      <c r="C200" s="63" t="s">
        <v>421</v>
      </c>
      <c r="D200" s="64">
        <v>385000</v>
      </c>
      <c r="E200" s="65">
        <v>159053.20000000001</v>
      </c>
      <c r="F200" s="66">
        <f t="shared" si="2"/>
        <v>225946.8</v>
      </c>
    </row>
    <row r="201" spans="1:6" ht="15" x14ac:dyDescent="0.25">
      <c r="A201" s="88" t="s">
        <v>422</v>
      </c>
      <c r="B201" s="62" t="s">
        <v>139</v>
      </c>
      <c r="C201" s="63" t="s">
        <v>423</v>
      </c>
      <c r="D201" s="64">
        <v>100000</v>
      </c>
      <c r="E201" s="65">
        <v>100000</v>
      </c>
      <c r="F201" s="66" t="str">
        <f t="shared" si="2"/>
        <v>-</v>
      </c>
    </row>
    <row r="202" spans="1:6" ht="41.4" x14ac:dyDescent="0.25">
      <c r="A202" s="88" t="s">
        <v>172</v>
      </c>
      <c r="B202" s="62" t="s">
        <v>139</v>
      </c>
      <c r="C202" s="63" t="s">
        <v>424</v>
      </c>
      <c r="D202" s="64">
        <v>100000</v>
      </c>
      <c r="E202" s="65">
        <v>100000</v>
      </c>
      <c r="F202" s="66" t="str">
        <f t="shared" si="2"/>
        <v>-</v>
      </c>
    </row>
    <row r="203" spans="1:6" ht="27.6" x14ac:dyDescent="0.25">
      <c r="A203" s="88" t="s">
        <v>193</v>
      </c>
      <c r="B203" s="62" t="s">
        <v>139</v>
      </c>
      <c r="C203" s="63" t="s">
        <v>425</v>
      </c>
      <c r="D203" s="64">
        <v>100000</v>
      </c>
      <c r="E203" s="65">
        <v>100000</v>
      </c>
      <c r="F203" s="66" t="str">
        <f t="shared" si="2"/>
        <v>-</v>
      </c>
    </row>
    <row r="204" spans="1:6" ht="82.8" x14ac:dyDescent="0.25">
      <c r="A204" s="88" t="s">
        <v>195</v>
      </c>
      <c r="B204" s="62" t="s">
        <v>139</v>
      </c>
      <c r="C204" s="63" t="s">
        <v>426</v>
      </c>
      <c r="D204" s="64">
        <v>100000</v>
      </c>
      <c r="E204" s="65">
        <v>100000</v>
      </c>
      <c r="F204" s="66" t="str">
        <f t="shared" si="2"/>
        <v>-</v>
      </c>
    </row>
    <row r="205" spans="1:6" ht="27.6" x14ac:dyDescent="0.25">
      <c r="A205" s="88" t="s">
        <v>416</v>
      </c>
      <c r="B205" s="62" t="s">
        <v>139</v>
      </c>
      <c r="C205" s="63" t="s">
        <v>427</v>
      </c>
      <c r="D205" s="64">
        <v>100000</v>
      </c>
      <c r="E205" s="65">
        <v>100000</v>
      </c>
      <c r="F205" s="66" t="str">
        <f t="shared" si="2"/>
        <v>-</v>
      </c>
    </row>
    <row r="206" spans="1:6" ht="27.6" x14ac:dyDescent="0.25">
      <c r="A206" s="88" t="s">
        <v>428</v>
      </c>
      <c r="B206" s="62" t="s">
        <v>139</v>
      </c>
      <c r="C206" s="63" t="s">
        <v>429</v>
      </c>
      <c r="D206" s="64">
        <v>100000</v>
      </c>
      <c r="E206" s="65">
        <v>100000</v>
      </c>
      <c r="F206" s="66" t="str">
        <f t="shared" si="2"/>
        <v>-</v>
      </c>
    </row>
    <row r="207" spans="1:6" ht="41.4" x14ac:dyDescent="0.25">
      <c r="A207" s="88" t="s">
        <v>430</v>
      </c>
      <c r="B207" s="62" t="s">
        <v>139</v>
      </c>
      <c r="C207" s="63" t="s">
        <v>431</v>
      </c>
      <c r="D207" s="64">
        <v>100000</v>
      </c>
      <c r="E207" s="65">
        <v>100000</v>
      </c>
      <c r="F207" s="66" t="str">
        <f t="shared" ref="F207:F218" si="3">IF(OR(D207="-",IF(E207="-",0,E207)&gt;=IF(D207="-",0,D207)),"-",IF(D207="-",0,D207)-IF(E207="-",0,E207))</f>
        <v>-</v>
      </c>
    </row>
    <row r="208" spans="1:6" ht="15" x14ac:dyDescent="0.25">
      <c r="A208" s="88" t="s">
        <v>432</v>
      </c>
      <c r="B208" s="62" t="s">
        <v>139</v>
      </c>
      <c r="C208" s="63" t="s">
        <v>433</v>
      </c>
      <c r="D208" s="64">
        <v>140000</v>
      </c>
      <c r="E208" s="65" t="s">
        <v>43</v>
      </c>
      <c r="F208" s="66">
        <f t="shared" si="3"/>
        <v>140000</v>
      </c>
    </row>
    <row r="209" spans="1:6" ht="15" x14ac:dyDescent="0.25">
      <c r="A209" s="88" t="s">
        <v>434</v>
      </c>
      <c r="B209" s="62" t="s">
        <v>139</v>
      </c>
      <c r="C209" s="63" t="s">
        <v>435</v>
      </c>
      <c r="D209" s="64">
        <v>140000</v>
      </c>
      <c r="E209" s="65" t="s">
        <v>43</v>
      </c>
      <c r="F209" s="66">
        <f t="shared" si="3"/>
        <v>140000</v>
      </c>
    </row>
    <row r="210" spans="1:6" ht="41.4" x14ac:dyDescent="0.25">
      <c r="A210" s="88" t="s">
        <v>364</v>
      </c>
      <c r="B210" s="62" t="s">
        <v>139</v>
      </c>
      <c r="C210" s="63" t="s">
        <v>436</v>
      </c>
      <c r="D210" s="64">
        <v>140000</v>
      </c>
      <c r="E210" s="65" t="s">
        <v>43</v>
      </c>
      <c r="F210" s="66">
        <f t="shared" si="3"/>
        <v>140000</v>
      </c>
    </row>
    <row r="211" spans="1:6" ht="41.4" x14ac:dyDescent="0.25">
      <c r="A211" s="88" t="s">
        <v>437</v>
      </c>
      <c r="B211" s="62" t="s">
        <v>139</v>
      </c>
      <c r="C211" s="63" t="s">
        <v>438</v>
      </c>
      <c r="D211" s="64">
        <v>140000</v>
      </c>
      <c r="E211" s="65" t="s">
        <v>43</v>
      </c>
      <c r="F211" s="66">
        <f t="shared" si="3"/>
        <v>140000</v>
      </c>
    </row>
    <row r="212" spans="1:6" ht="110.4" x14ac:dyDescent="0.25">
      <c r="A212" s="89" t="s">
        <v>439</v>
      </c>
      <c r="B212" s="62" t="s">
        <v>139</v>
      </c>
      <c r="C212" s="63" t="s">
        <v>440</v>
      </c>
      <c r="D212" s="64">
        <v>140000</v>
      </c>
      <c r="E212" s="65" t="s">
        <v>43</v>
      </c>
      <c r="F212" s="66">
        <f t="shared" si="3"/>
        <v>140000</v>
      </c>
    </row>
    <row r="213" spans="1:6" ht="82.8" x14ac:dyDescent="0.25">
      <c r="A213" s="88" t="s">
        <v>152</v>
      </c>
      <c r="B213" s="62" t="s">
        <v>139</v>
      </c>
      <c r="C213" s="63" t="s">
        <v>441</v>
      </c>
      <c r="D213" s="64">
        <v>40000</v>
      </c>
      <c r="E213" s="65" t="s">
        <v>43</v>
      </c>
      <c r="F213" s="66">
        <f t="shared" si="3"/>
        <v>40000</v>
      </c>
    </row>
    <row r="214" spans="1:6" ht="27.6" x14ac:dyDescent="0.25">
      <c r="A214" s="88" t="s">
        <v>442</v>
      </c>
      <c r="B214" s="62" t="s">
        <v>139</v>
      </c>
      <c r="C214" s="63" t="s">
        <v>443</v>
      </c>
      <c r="D214" s="64">
        <v>40000</v>
      </c>
      <c r="E214" s="65" t="s">
        <v>43</v>
      </c>
      <c r="F214" s="66">
        <f t="shared" si="3"/>
        <v>40000</v>
      </c>
    </row>
    <row r="215" spans="1:6" ht="55.2" x14ac:dyDescent="0.25">
      <c r="A215" s="88" t="s">
        <v>444</v>
      </c>
      <c r="B215" s="62" t="s">
        <v>139</v>
      </c>
      <c r="C215" s="63" t="s">
        <v>445</v>
      </c>
      <c r="D215" s="64">
        <v>40000</v>
      </c>
      <c r="E215" s="65" t="s">
        <v>43</v>
      </c>
      <c r="F215" s="66">
        <f t="shared" si="3"/>
        <v>40000</v>
      </c>
    </row>
    <row r="216" spans="1:6" ht="41.4" x14ac:dyDescent="0.25">
      <c r="A216" s="88" t="s">
        <v>164</v>
      </c>
      <c r="B216" s="62" t="s">
        <v>139</v>
      </c>
      <c r="C216" s="63" t="s">
        <v>446</v>
      </c>
      <c r="D216" s="64">
        <v>100000</v>
      </c>
      <c r="E216" s="65" t="s">
        <v>43</v>
      </c>
      <c r="F216" s="66">
        <f t="shared" si="3"/>
        <v>100000</v>
      </c>
    </row>
    <row r="217" spans="1:6" ht="41.4" x14ac:dyDescent="0.25">
      <c r="A217" s="88" t="s">
        <v>166</v>
      </c>
      <c r="B217" s="62" t="s">
        <v>139</v>
      </c>
      <c r="C217" s="63" t="s">
        <v>447</v>
      </c>
      <c r="D217" s="64">
        <v>100000</v>
      </c>
      <c r="E217" s="65" t="s">
        <v>43</v>
      </c>
      <c r="F217" s="66">
        <f t="shared" si="3"/>
        <v>100000</v>
      </c>
    </row>
    <row r="218" spans="1:6" ht="15.6" thickBot="1" x14ac:dyDescent="0.3">
      <c r="A218" s="88" t="s">
        <v>168</v>
      </c>
      <c r="B218" s="62" t="s">
        <v>139</v>
      </c>
      <c r="C218" s="63" t="s">
        <v>448</v>
      </c>
      <c r="D218" s="64">
        <v>100000</v>
      </c>
      <c r="E218" s="65" t="s">
        <v>43</v>
      </c>
      <c r="F218" s="66">
        <f t="shared" si="3"/>
        <v>100000</v>
      </c>
    </row>
    <row r="219" spans="1:6" ht="28.2" thickBot="1" x14ac:dyDescent="0.3">
      <c r="A219" s="90" t="s">
        <v>449</v>
      </c>
      <c r="B219" s="67" t="s">
        <v>450</v>
      </c>
      <c r="C219" s="68" t="s">
        <v>140</v>
      </c>
      <c r="D219" s="69">
        <v>-3185000</v>
      </c>
      <c r="E219" s="69">
        <v>12780192.16</v>
      </c>
      <c r="F219" s="70" t="s">
        <v>451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1288-4FB9-4DB9-873E-CA88CB07F36C}">
  <sheetPr>
    <tabColor indexed="14"/>
    <pageSetUpPr fitToPage="1"/>
  </sheetPr>
  <dimension ref="A1:DF40"/>
  <sheetViews>
    <sheetView tabSelected="1" view="pageBreakPreview" topLeftCell="C1" zoomScaleNormal="100" workbookViewId="0">
      <selection activeCell="BD28" sqref="BD28:CI28"/>
    </sheetView>
  </sheetViews>
  <sheetFormatPr defaultColWidth="0.88671875" defaultRowHeight="11.4" x14ac:dyDescent="0.2"/>
  <cols>
    <col min="1" max="2" width="0.88671875" style="36" hidden="1" customWidth="1"/>
    <col min="3" max="27" width="0.88671875" style="36" customWidth="1"/>
    <col min="28" max="28" width="7.109375" style="36" customWidth="1"/>
    <col min="29" max="50" width="0.88671875" style="36" customWidth="1"/>
    <col min="51" max="51" width="12.88671875" style="36" customWidth="1"/>
    <col min="52" max="90" width="0.88671875" style="36" customWidth="1"/>
    <col min="91" max="91" width="0.6640625" style="36" customWidth="1"/>
    <col min="92" max="92" width="4.109375" style="36" hidden="1" customWidth="1"/>
    <col min="93" max="100" width="0.88671875" style="36" customWidth="1"/>
    <col min="101" max="101" width="0.6640625" style="36" customWidth="1"/>
    <col min="102" max="102" width="0.88671875" style="36" hidden="1" customWidth="1"/>
    <col min="103" max="16384" width="0.88671875" style="36"/>
  </cols>
  <sheetData>
    <row r="1" spans="1:110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5" t="s">
        <v>470</v>
      </c>
    </row>
    <row r="2" spans="1:110" s="38" customFormat="1" ht="25.5" customHeight="1" x14ac:dyDescent="0.25">
      <c r="A2" s="37"/>
      <c r="B2" s="37"/>
      <c r="C2" s="218" t="s">
        <v>471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</row>
    <row r="3" spans="1:110" ht="59.25" customHeight="1" x14ac:dyDescent="0.2">
      <c r="A3" s="220" t="s">
        <v>472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1" t="s">
        <v>473</v>
      </c>
      <c r="AD3" s="220"/>
      <c r="AE3" s="220"/>
      <c r="AF3" s="220"/>
      <c r="AG3" s="220"/>
      <c r="AH3" s="220"/>
      <c r="AI3" s="220" t="s">
        <v>474</v>
      </c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 t="s">
        <v>475</v>
      </c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 t="s">
        <v>24</v>
      </c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 t="s">
        <v>25</v>
      </c>
      <c r="CP3" s="220"/>
      <c r="CQ3" s="220"/>
      <c r="CR3" s="220"/>
      <c r="CS3" s="220"/>
      <c r="CT3" s="220"/>
      <c r="CU3" s="220"/>
      <c r="CV3" s="220"/>
      <c r="CW3" s="220"/>
      <c r="CX3" s="220"/>
      <c r="CY3" s="220"/>
      <c r="CZ3" s="220"/>
      <c r="DA3" s="220"/>
      <c r="DB3" s="220"/>
      <c r="DC3" s="220"/>
      <c r="DD3" s="220"/>
      <c r="DE3" s="220"/>
      <c r="DF3" s="220"/>
    </row>
    <row r="4" spans="1:110" s="39" customFormat="1" ht="12" customHeight="1" thickBot="1" x14ac:dyDescent="0.3">
      <c r="A4" s="215">
        <v>1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6">
        <v>2</v>
      </c>
      <c r="AD4" s="217"/>
      <c r="AE4" s="217"/>
      <c r="AF4" s="217"/>
      <c r="AG4" s="217"/>
      <c r="AH4" s="217"/>
      <c r="AI4" s="217">
        <v>3</v>
      </c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>
        <v>4</v>
      </c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>
        <v>5</v>
      </c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>
        <v>6</v>
      </c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</row>
    <row r="5" spans="1:110" ht="32.4" customHeight="1" x14ac:dyDescent="0.25">
      <c r="A5" s="210" t="s">
        <v>476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2"/>
      <c r="AC5" s="213" t="s">
        <v>477</v>
      </c>
      <c r="AD5" s="214"/>
      <c r="AE5" s="214"/>
      <c r="AF5" s="214"/>
      <c r="AG5" s="214"/>
      <c r="AH5" s="214"/>
      <c r="AI5" s="214" t="s">
        <v>478</v>
      </c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131">
        <f>AZ13</f>
        <v>3185000</v>
      </c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55">
        <f>BW14</f>
        <v>-12780192.16</v>
      </c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7"/>
      <c r="CO5" s="131">
        <f>CO13</f>
        <v>15965192.16</v>
      </c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</row>
    <row r="6" spans="1:110" ht="12" customHeight="1" x14ac:dyDescent="0.2">
      <c r="A6" s="169" t="s">
        <v>32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1"/>
      <c r="AC6" s="172" t="s">
        <v>479</v>
      </c>
      <c r="AD6" s="172"/>
      <c r="AE6" s="172"/>
      <c r="AF6" s="172"/>
      <c r="AG6" s="172"/>
      <c r="AH6" s="173"/>
      <c r="AI6" s="176" t="s">
        <v>478</v>
      </c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3"/>
      <c r="AZ6" s="178" t="s">
        <v>480</v>
      </c>
      <c r="BA6" s="179"/>
      <c r="BB6" s="179"/>
      <c r="BC6" s="179"/>
      <c r="BD6" s="179"/>
      <c r="BE6" s="179"/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79"/>
      <c r="BV6" s="180"/>
      <c r="BW6" s="178" t="s">
        <v>480</v>
      </c>
      <c r="BX6" s="179"/>
      <c r="BY6" s="179"/>
      <c r="BZ6" s="179"/>
      <c r="CA6" s="179"/>
      <c r="CB6" s="179"/>
      <c r="CC6" s="179"/>
      <c r="CD6" s="179"/>
      <c r="CE6" s="179"/>
      <c r="CF6" s="179"/>
      <c r="CG6" s="179"/>
      <c r="CH6" s="179"/>
      <c r="CI6" s="179"/>
      <c r="CJ6" s="179"/>
      <c r="CK6" s="179"/>
      <c r="CL6" s="179"/>
      <c r="CM6" s="179"/>
      <c r="CN6" s="180"/>
      <c r="CO6" s="178" t="s">
        <v>480</v>
      </c>
      <c r="CP6" s="179"/>
      <c r="CQ6" s="179"/>
      <c r="CR6" s="179"/>
      <c r="CS6" s="179"/>
      <c r="CT6" s="179"/>
      <c r="CU6" s="179"/>
      <c r="CV6" s="179"/>
      <c r="CW6" s="179"/>
      <c r="CX6" s="179"/>
      <c r="CY6" s="179"/>
      <c r="CZ6" s="179"/>
      <c r="DA6" s="179"/>
      <c r="DB6" s="179"/>
      <c r="DC6" s="179"/>
      <c r="DD6" s="179"/>
      <c r="DE6" s="179"/>
      <c r="DF6" s="180"/>
    </row>
    <row r="7" spans="1:110" ht="32.4" customHeight="1" x14ac:dyDescent="0.2">
      <c r="A7" s="207" t="s">
        <v>481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9"/>
      <c r="AC7" s="174"/>
      <c r="AD7" s="174"/>
      <c r="AE7" s="174"/>
      <c r="AF7" s="174"/>
      <c r="AG7" s="174"/>
      <c r="AH7" s="175"/>
      <c r="AI7" s="177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5"/>
      <c r="AZ7" s="181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3"/>
      <c r="BW7" s="181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3"/>
      <c r="CO7" s="181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3"/>
    </row>
    <row r="8" spans="1:110" ht="12" customHeight="1" x14ac:dyDescent="0.2">
      <c r="A8" s="196" t="s">
        <v>482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8"/>
      <c r="AC8" s="176" t="s">
        <v>43</v>
      </c>
      <c r="AD8" s="172"/>
      <c r="AE8" s="172"/>
      <c r="AF8" s="172"/>
      <c r="AG8" s="172"/>
      <c r="AH8" s="173"/>
      <c r="AI8" s="176" t="s">
        <v>43</v>
      </c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3"/>
      <c r="AZ8" s="178" t="s">
        <v>480</v>
      </c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3"/>
      <c r="BW8" s="178" t="s">
        <v>480</v>
      </c>
      <c r="BX8" s="179"/>
      <c r="BY8" s="179"/>
      <c r="BZ8" s="179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80"/>
      <c r="CO8" s="178" t="s">
        <v>480</v>
      </c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/>
      <c r="DA8" s="179"/>
      <c r="DB8" s="179"/>
      <c r="DC8" s="179"/>
      <c r="DD8" s="179"/>
      <c r="DE8" s="179"/>
      <c r="DF8" s="184"/>
    </row>
    <row r="9" spans="1:110" ht="12" customHeight="1" x14ac:dyDescent="0.25">
      <c r="A9" s="186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8"/>
      <c r="AC9" s="199"/>
      <c r="AD9" s="200"/>
      <c r="AE9" s="200"/>
      <c r="AF9" s="200"/>
      <c r="AG9" s="200"/>
      <c r="AH9" s="201"/>
      <c r="AI9" s="204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6"/>
      <c r="AZ9" s="204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6"/>
      <c r="BW9" s="181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3"/>
      <c r="CO9" s="181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5"/>
    </row>
    <row r="10" spans="1:110" ht="29.4" customHeight="1" x14ac:dyDescent="0.25">
      <c r="A10" s="189" t="s">
        <v>483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1"/>
      <c r="AC10" s="151" t="s">
        <v>484</v>
      </c>
      <c r="AD10" s="152"/>
      <c r="AE10" s="152"/>
      <c r="AF10" s="152"/>
      <c r="AG10" s="152"/>
      <c r="AH10" s="152"/>
      <c r="AI10" s="152" t="s">
        <v>478</v>
      </c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92" t="s">
        <v>480</v>
      </c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4"/>
      <c r="BW10" s="192" t="s">
        <v>480</v>
      </c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4"/>
      <c r="CO10" s="192" t="s">
        <v>480</v>
      </c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5"/>
    </row>
    <row r="11" spans="1:110" ht="12" customHeight="1" x14ac:dyDescent="0.2">
      <c r="A11" s="169" t="s">
        <v>482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1"/>
      <c r="AC11" s="172"/>
      <c r="AD11" s="172"/>
      <c r="AE11" s="172"/>
      <c r="AF11" s="172"/>
      <c r="AG11" s="172"/>
      <c r="AH11" s="173"/>
      <c r="AI11" s="176" t="s">
        <v>43</v>
      </c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3"/>
      <c r="AZ11" s="178" t="s">
        <v>480</v>
      </c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80"/>
      <c r="BW11" s="178" t="s">
        <v>480</v>
      </c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180"/>
      <c r="CO11" s="178" t="s">
        <v>480</v>
      </c>
      <c r="CP11" s="179"/>
      <c r="CQ11" s="179"/>
      <c r="CR11" s="179"/>
      <c r="CS11" s="179"/>
      <c r="CT11" s="179"/>
      <c r="CU11" s="179"/>
      <c r="CV11" s="179"/>
      <c r="CW11" s="179"/>
      <c r="CX11" s="179"/>
      <c r="CY11" s="179"/>
      <c r="CZ11" s="179"/>
      <c r="DA11" s="179"/>
      <c r="DB11" s="179"/>
      <c r="DC11" s="179"/>
      <c r="DD11" s="179"/>
      <c r="DE11" s="179"/>
      <c r="DF11" s="184"/>
    </row>
    <row r="12" spans="1:110" ht="15" customHeight="1" x14ac:dyDescent="0.25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8"/>
      <c r="AC12" s="174"/>
      <c r="AD12" s="174"/>
      <c r="AE12" s="174"/>
      <c r="AF12" s="174"/>
      <c r="AG12" s="174"/>
      <c r="AH12" s="175"/>
      <c r="AI12" s="177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5"/>
      <c r="AZ12" s="181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3"/>
      <c r="BW12" s="181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3"/>
      <c r="CO12" s="181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5"/>
    </row>
    <row r="13" spans="1:110" ht="19.5" customHeight="1" x14ac:dyDescent="0.25">
      <c r="A13" s="164" t="s">
        <v>485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6"/>
      <c r="AC13" s="151" t="s">
        <v>486</v>
      </c>
      <c r="AD13" s="152"/>
      <c r="AE13" s="152"/>
      <c r="AF13" s="152"/>
      <c r="AG13" s="152"/>
      <c r="AH13" s="152"/>
      <c r="AI13" s="153" t="s">
        <v>487</v>
      </c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1"/>
      <c r="AZ13" s="131">
        <f>AZ14</f>
        <v>3185000</v>
      </c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46">
        <f>BW14</f>
        <v>-12780192.16</v>
      </c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2"/>
      <c r="CO13" s="155">
        <f>CO14</f>
        <v>15965192.16</v>
      </c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8"/>
    </row>
    <row r="14" spans="1:110" ht="40.5" customHeight="1" x14ac:dyDescent="0.25">
      <c r="A14" s="40" t="s">
        <v>485</v>
      </c>
      <c r="B14" s="41"/>
      <c r="C14" s="139" t="s">
        <v>488</v>
      </c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60"/>
      <c r="AC14" s="151" t="s">
        <v>486</v>
      </c>
      <c r="AD14" s="152"/>
      <c r="AE14" s="152"/>
      <c r="AF14" s="152"/>
      <c r="AG14" s="152"/>
      <c r="AH14" s="152"/>
      <c r="AI14" s="153" t="s">
        <v>489</v>
      </c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1"/>
      <c r="AZ14" s="131">
        <v>3185000</v>
      </c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46">
        <f>BW18+BW19</f>
        <v>-12780192.16</v>
      </c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2"/>
      <c r="CO14" s="163">
        <f>AZ14-BW14</f>
        <v>15965192.16</v>
      </c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</row>
    <row r="15" spans="1:110" ht="31.2" customHeight="1" x14ac:dyDescent="0.25">
      <c r="A15" s="138" t="s">
        <v>490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40"/>
      <c r="AC15" s="151" t="s">
        <v>491</v>
      </c>
      <c r="AD15" s="152"/>
      <c r="AE15" s="152"/>
      <c r="AF15" s="152"/>
      <c r="AG15" s="152"/>
      <c r="AH15" s="152"/>
      <c r="AI15" s="153" t="s">
        <v>492</v>
      </c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1"/>
      <c r="AZ15" s="155">
        <f>AZ16</f>
        <v>-101512800</v>
      </c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7"/>
      <c r="BW15" s="146">
        <f>BW16</f>
        <v>-30368937.18</v>
      </c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8"/>
      <c r="CO15" s="132" t="s">
        <v>493</v>
      </c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58"/>
    </row>
    <row r="16" spans="1:110" ht="31.95" customHeight="1" thickBot="1" x14ac:dyDescent="0.3">
      <c r="A16" s="138" t="s">
        <v>494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40"/>
      <c r="AC16" s="126" t="s">
        <v>491</v>
      </c>
      <c r="AD16" s="127"/>
      <c r="AE16" s="127"/>
      <c r="AF16" s="127"/>
      <c r="AG16" s="127"/>
      <c r="AH16" s="127"/>
      <c r="AI16" s="149" t="s">
        <v>495</v>
      </c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26"/>
      <c r="AZ16" s="131">
        <f>AZ17</f>
        <v>-101512800</v>
      </c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46">
        <f>BW17</f>
        <v>-30368937.18</v>
      </c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8"/>
      <c r="CO16" s="136" t="s">
        <v>493</v>
      </c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7"/>
    </row>
    <row r="17" spans="1:110" ht="32.4" customHeight="1" thickBot="1" x14ac:dyDescent="0.3">
      <c r="A17" s="138" t="s">
        <v>496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40"/>
      <c r="AC17" s="126" t="s">
        <v>491</v>
      </c>
      <c r="AD17" s="127"/>
      <c r="AE17" s="127"/>
      <c r="AF17" s="127"/>
      <c r="AG17" s="127"/>
      <c r="AH17" s="127"/>
      <c r="AI17" s="128" t="s">
        <v>497</v>
      </c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30"/>
      <c r="AZ17" s="131">
        <f>AZ18</f>
        <v>-101512800</v>
      </c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46">
        <f>BW18</f>
        <v>-30368937.18</v>
      </c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8"/>
      <c r="CO17" s="136" t="s">
        <v>493</v>
      </c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7"/>
    </row>
    <row r="18" spans="1:110" ht="45" customHeight="1" thickBot="1" x14ac:dyDescent="0.3">
      <c r="A18" s="138" t="s">
        <v>498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40"/>
      <c r="AC18" s="126" t="s">
        <v>491</v>
      </c>
      <c r="AD18" s="127"/>
      <c r="AE18" s="127"/>
      <c r="AF18" s="127"/>
      <c r="AG18" s="127"/>
      <c r="AH18" s="127"/>
      <c r="AI18" s="128" t="s">
        <v>499</v>
      </c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30"/>
      <c r="AZ18" s="131">
        <v>-101512800</v>
      </c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43">
        <v>-30368937.18</v>
      </c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5"/>
      <c r="CO18" s="136" t="s">
        <v>493</v>
      </c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7"/>
    </row>
    <row r="19" spans="1:110" ht="30" customHeight="1" thickBot="1" x14ac:dyDescent="0.3">
      <c r="A19" s="138" t="s">
        <v>500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40"/>
      <c r="AC19" s="126" t="s">
        <v>501</v>
      </c>
      <c r="AD19" s="127"/>
      <c r="AE19" s="127"/>
      <c r="AF19" s="127"/>
      <c r="AG19" s="127"/>
      <c r="AH19" s="127"/>
      <c r="AI19" s="128" t="s">
        <v>502</v>
      </c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30"/>
      <c r="AZ19" s="131">
        <f>AZ20</f>
        <v>104697800</v>
      </c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3">
        <f>BW20</f>
        <v>17588745.02</v>
      </c>
      <c r="BX19" s="141"/>
      <c r="BY19" s="141"/>
      <c r="BZ19" s="141"/>
      <c r="CA19" s="141"/>
      <c r="CB19" s="141"/>
      <c r="CC19" s="141"/>
      <c r="CD19" s="141"/>
      <c r="CE19" s="141"/>
      <c r="CF19" s="141"/>
      <c r="CG19" s="141"/>
      <c r="CH19" s="141"/>
      <c r="CI19" s="141"/>
      <c r="CJ19" s="141"/>
      <c r="CK19" s="141"/>
      <c r="CL19" s="141"/>
      <c r="CM19" s="141"/>
      <c r="CN19" s="142"/>
      <c r="CO19" s="136" t="s">
        <v>493</v>
      </c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7"/>
    </row>
    <row r="20" spans="1:110" ht="31.95" customHeight="1" thickBot="1" x14ac:dyDescent="0.3">
      <c r="A20" s="138" t="s">
        <v>503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40"/>
      <c r="AC20" s="126" t="s">
        <v>501</v>
      </c>
      <c r="AD20" s="127"/>
      <c r="AE20" s="127"/>
      <c r="AF20" s="127"/>
      <c r="AG20" s="127"/>
      <c r="AH20" s="127"/>
      <c r="AI20" s="128" t="s">
        <v>504</v>
      </c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30"/>
      <c r="AZ20" s="131">
        <f>AZ21</f>
        <v>104697800</v>
      </c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3">
        <f>BW21</f>
        <v>17588745.02</v>
      </c>
      <c r="BX20" s="141"/>
      <c r="BY20" s="141"/>
      <c r="BZ20" s="141"/>
      <c r="CA20" s="141"/>
      <c r="CB20" s="141"/>
      <c r="CC20" s="141"/>
      <c r="CD20" s="141"/>
      <c r="CE20" s="141"/>
      <c r="CF20" s="141"/>
      <c r="CG20" s="141"/>
      <c r="CH20" s="141"/>
      <c r="CI20" s="141"/>
      <c r="CJ20" s="141"/>
      <c r="CK20" s="141"/>
      <c r="CL20" s="141"/>
      <c r="CM20" s="141"/>
      <c r="CN20" s="142"/>
      <c r="CO20" s="136" t="s">
        <v>493</v>
      </c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7"/>
    </row>
    <row r="21" spans="1:110" ht="36" customHeight="1" thickBot="1" x14ac:dyDescent="0.3">
      <c r="A21" s="138" t="s">
        <v>505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40"/>
      <c r="AC21" s="126" t="s">
        <v>501</v>
      </c>
      <c r="AD21" s="127"/>
      <c r="AE21" s="127"/>
      <c r="AF21" s="127"/>
      <c r="AG21" s="127"/>
      <c r="AH21" s="127"/>
      <c r="AI21" s="128" t="s">
        <v>506</v>
      </c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30"/>
      <c r="AZ21" s="131">
        <f>AZ22</f>
        <v>104697800</v>
      </c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3">
        <f>BW22</f>
        <v>17588745.02</v>
      </c>
      <c r="BX21" s="141"/>
      <c r="BY21" s="141"/>
      <c r="BZ21" s="141"/>
      <c r="CA21" s="141"/>
      <c r="CB21" s="141"/>
      <c r="CC21" s="141"/>
      <c r="CD21" s="141"/>
      <c r="CE21" s="141"/>
      <c r="CF21" s="141"/>
      <c r="CG21" s="141"/>
      <c r="CH21" s="141"/>
      <c r="CI21" s="141"/>
      <c r="CJ21" s="141"/>
      <c r="CK21" s="141"/>
      <c r="CL21" s="141"/>
      <c r="CM21" s="141"/>
      <c r="CN21" s="142"/>
      <c r="CO21" s="136" t="s">
        <v>493</v>
      </c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7"/>
    </row>
    <row r="22" spans="1:110" ht="45" customHeight="1" thickBot="1" x14ac:dyDescent="0.3">
      <c r="A22" s="123" t="s">
        <v>507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5"/>
      <c r="AC22" s="126" t="s">
        <v>501</v>
      </c>
      <c r="AD22" s="127"/>
      <c r="AE22" s="127"/>
      <c r="AF22" s="127"/>
      <c r="AG22" s="127"/>
      <c r="AH22" s="127"/>
      <c r="AI22" s="128" t="s">
        <v>508</v>
      </c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30"/>
      <c r="AZ22" s="131">
        <v>104697800</v>
      </c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3">
        <v>17588745.02</v>
      </c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5"/>
      <c r="CO22" s="136" t="s">
        <v>493</v>
      </c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7"/>
    </row>
    <row r="23" spans="1:110" ht="32.25" customHeight="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</row>
    <row r="24" spans="1:110" s="45" customFormat="1" ht="13.2" customHeight="1" x14ac:dyDescent="0.25">
      <c r="A24" s="42" t="s">
        <v>509</v>
      </c>
      <c r="B24" s="42" t="s">
        <v>510</v>
      </c>
      <c r="C24" s="43"/>
      <c r="D24" s="43" t="s">
        <v>511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4"/>
      <c r="AZ24" s="44"/>
      <c r="BA24" s="44"/>
      <c r="BB24" s="116" t="s">
        <v>512</v>
      </c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</row>
    <row r="25" spans="1:110" s="45" customFormat="1" ht="13.2" x14ac:dyDescent="0.25">
      <c r="A25" s="42"/>
      <c r="B25" s="42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44"/>
      <c r="AH25" s="44"/>
      <c r="AI25" s="44"/>
      <c r="AJ25" s="44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</row>
    <row r="26" spans="1:110" s="45" customFormat="1" ht="13.2" x14ac:dyDescent="0.25">
      <c r="A26" s="42"/>
      <c r="B26" s="42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6"/>
      <c r="T26" s="46"/>
      <c r="U26" s="46"/>
      <c r="V26" s="46"/>
      <c r="W26" s="46"/>
      <c r="X26" s="46"/>
      <c r="Y26" s="46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6"/>
      <c r="AS26" s="46"/>
      <c r="AT26" s="46"/>
      <c r="AU26" s="46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6"/>
      <c r="BU26" s="46"/>
      <c r="BV26" s="46"/>
      <c r="BW26" s="46"/>
      <c r="BX26" s="46"/>
      <c r="BY26" s="46"/>
      <c r="BZ26" s="46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</row>
    <row r="27" spans="1:110" s="45" customFormat="1" ht="13.2" x14ac:dyDescent="0.25">
      <c r="A27" s="42"/>
      <c r="B27" s="42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</row>
    <row r="28" spans="1:110" s="49" customFormat="1" ht="13.2" customHeight="1" x14ac:dyDescent="0.25">
      <c r="A28" s="42"/>
      <c r="B28" s="42" t="s">
        <v>513</v>
      </c>
      <c r="C28" s="115" t="s">
        <v>514</v>
      </c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44"/>
      <c r="AZ28" s="44"/>
      <c r="BA28" s="44"/>
      <c r="BB28" s="44" t="s">
        <v>515</v>
      </c>
      <c r="BC28" s="44"/>
      <c r="BD28" s="116" t="s">
        <v>516</v>
      </c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</row>
    <row r="29" spans="1:110" s="49" customFormat="1" ht="13.2" x14ac:dyDescent="0.25">
      <c r="A29" s="42"/>
      <c r="B29" s="42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44"/>
      <c r="AS29" s="44"/>
      <c r="AT29" s="44"/>
      <c r="AU29" s="44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44"/>
      <c r="BU29" s="44"/>
      <c r="BV29" s="44" t="s">
        <v>517</v>
      </c>
      <c r="BW29" s="44"/>
      <c r="BX29" s="44"/>
      <c r="BY29" s="44"/>
      <c r="BZ29" s="44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</row>
    <row r="30" spans="1:110" s="49" customFormat="1" ht="13.2" x14ac:dyDescent="0.25">
      <c r="A30" s="42"/>
      <c r="B30" s="42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6"/>
      <c r="AS30" s="46"/>
      <c r="AT30" s="46"/>
      <c r="AU30" s="46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6"/>
      <c r="BU30" s="46"/>
      <c r="BV30" s="46"/>
      <c r="BW30" s="46"/>
      <c r="BX30" s="46"/>
      <c r="BY30" s="46"/>
      <c r="BZ30" s="46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8"/>
      <c r="DB30" s="48"/>
      <c r="DC30" s="48"/>
      <c r="DD30" s="48"/>
      <c r="DE30" s="48"/>
      <c r="DF30" s="48"/>
    </row>
    <row r="31" spans="1:110" s="49" customFormat="1" ht="13.2" customHeight="1" x14ac:dyDescent="0.25">
      <c r="A31" s="42" t="s">
        <v>518</v>
      </c>
      <c r="B31" s="42"/>
      <c r="C31" s="115" t="s">
        <v>518</v>
      </c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44"/>
      <c r="AZ31" s="44"/>
      <c r="BA31" s="44"/>
      <c r="BB31" s="44"/>
      <c r="BC31" s="44"/>
      <c r="BD31" s="44"/>
      <c r="BE31" s="44"/>
      <c r="BF31" s="116" t="s">
        <v>519</v>
      </c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</row>
    <row r="32" spans="1:110" s="49" customFormat="1" ht="11.25" customHeight="1" x14ac:dyDescent="0.25">
      <c r="A32" s="48"/>
      <c r="B32" s="4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44"/>
      <c r="AL32" s="44"/>
      <c r="AM32" s="44"/>
      <c r="AN32" s="44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</row>
    <row r="33" spans="1:110" s="45" customFormat="1" ht="13.2" x14ac:dyDescent="0.25">
      <c r="A33" s="42"/>
      <c r="B33" s="42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50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</row>
    <row r="34" spans="1:110" s="45" customFormat="1" ht="13.2" x14ac:dyDescent="0.25">
      <c r="A34" s="118"/>
      <c r="B34" s="118"/>
      <c r="C34" s="119" t="s">
        <v>525</v>
      </c>
      <c r="D34" s="119"/>
      <c r="E34" s="119"/>
      <c r="F34" s="119"/>
      <c r="G34" s="120"/>
      <c r="H34" s="120"/>
      <c r="I34" s="51"/>
      <c r="J34" s="121" t="s">
        <v>526</v>
      </c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0">
        <v>20</v>
      </c>
      <c r="AC34" s="120"/>
      <c r="AD34" s="120"/>
      <c r="AE34" s="120"/>
      <c r="AF34" s="122" t="s">
        <v>520</v>
      </c>
      <c r="AG34" s="122"/>
      <c r="AH34" s="122"/>
      <c r="AI34" s="51" t="s">
        <v>521</v>
      </c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</row>
    <row r="35" spans="1:110" ht="3" customHeight="1" x14ac:dyDescent="0.2"/>
    <row r="37" spans="1:110" x14ac:dyDescent="0.2">
      <c r="CH37" s="36" t="s">
        <v>522</v>
      </c>
    </row>
    <row r="38" spans="1:110" x14ac:dyDescent="0.2">
      <c r="W38" s="36" t="s">
        <v>523</v>
      </c>
      <c r="BO38" s="36" t="s">
        <v>524</v>
      </c>
    </row>
    <row r="40" spans="1:110" x14ac:dyDescent="0.2">
      <c r="AZ40" s="36">
        <v>63593</v>
      </c>
    </row>
  </sheetData>
  <mergeCells count="123">
    <mergeCell ref="A4:AB4"/>
    <mergeCell ref="AC4:AH4"/>
    <mergeCell ref="AI4:AY4"/>
    <mergeCell ref="AZ4:BV4"/>
    <mergeCell ref="BW4:CN4"/>
    <mergeCell ref="CO4:DF4"/>
    <mergeCell ref="C2:DF2"/>
    <mergeCell ref="A3:AB3"/>
    <mergeCell ref="AC3:AH3"/>
    <mergeCell ref="AI3:AY3"/>
    <mergeCell ref="AZ3:BV3"/>
    <mergeCell ref="BW3:CN3"/>
    <mergeCell ref="CO3:DF3"/>
    <mergeCell ref="A6:AB6"/>
    <mergeCell ref="AC6:AH7"/>
    <mergeCell ref="AI6:AY7"/>
    <mergeCell ref="AZ6:BV7"/>
    <mergeCell ref="BW6:CN7"/>
    <mergeCell ref="CO6:DF7"/>
    <mergeCell ref="A7:AB7"/>
    <mergeCell ref="A5:AB5"/>
    <mergeCell ref="AC5:AH5"/>
    <mergeCell ref="AI5:AY5"/>
    <mergeCell ref="AZ5:BV5"/>
    <mergeCell ref="BW5:CN5"/>
    <mergeCell ref="CO5:DF5"/>
    <mergeCell ref="A10:AB10"/>
    <mergeCell ref="AC10:AH10"/>
    <mergeCell ref="AI10:AY10"/>
    <mergeCell ref="AZ10:BV10"/>
    <mergeCell ref="BW10:CN10"/>
    <mergeCell ref="CO10:DF10"/>
    <mergeCell ref="A8:AB8"/>
    <mergeCell ref="AC8:AH9"/>
    <mergeCell ref="AI8:AY9"/>
    <mergeCell ref="AZ8:BV9"/>
    <mergeCell ref="BW8:CN9"/>
    <mergeCell ref="CO8:DF9"/>
    <mergeCell ref="A9:AB9"/>
    <mergeCell ref="A13:AB13"/>
    <mergeCell ref="AC13:AH13"/>
    <mergeCell ref="AI13:AY13"/>
    <mergeCell ref="AZ13:BV13"/>
    <mergeCell ref="BW13:CN13"/>
    <mergeCell ref="CO13:DF13"/>
    <mergeCell ref="A11:AB11"/>
    <mergeCell ref="AC11:AH12"/>
    <mergeCell ref="AI11:AY12"/>
    <mergeCell ref="AZ11:BV12"/>
    <mergeCell ref="BW11:CN12"/>
    <mergeCell ref="CO11:DF12"/>
    <mergeCell ref="A12:AB12"/>
    <mergeCell ref="A15:AB15"/>
    <mergeCell ref="AC15:AH15"/>
    <mergeCell ref="AI15:AY15"/>
    <mergeCell ref="AZ15:BV15"/>
    <mergeCell ref="BW15:CN15"/>
    <mergeCell ref="CO15:DF15"/>
    <mergeCell ref="C14:AB14"/>
    <mergeCell ref="AC14:AH14"/>
    <mergeCell ref="AI14:AY14"/>
    <mergeCell ref="AZ14:BV14"/>
    <mergeCell ref="BW14:CN14"/>
    <mergeCell ref="CO14:DF14"/>
    <mergeCell ref="A17:AB17"/>
    <mergeCell ref="AC17:AH17"/>
    <mergeCell ref="AI17:AY17"/>
    <mergeCell ref="AZ17:BV17"/>
    <mergeCell ref="BW17:CN17"/>
    <mergeCell ref="CO17:DF17"/>
    <mergeCell ref="A16:AB16"/>
    <mergeCell ref="AC16:AH16"/>
    <mergeCell ref="AI16:AY16"/>
    <mergeCell ref="AZ16:BV16"/>
    <mergeCell ref="BW16:CN16"/>
    <mergeCell ref="CO16:DF16"/>
    <mergeCell ref="A19:AB19"/>
    <mergeCell ref="AC19:AH19"/>
    <mergeCell ref="AI19:AY19"/>
    <mergeCell ref="AZ19:BV19"/>
    <mergeCell ref="BW19:CN19"/>
    <mergeCell ref="CO19:DF19"/>
    <mergeCell ref="A18:AB18"/>
    <mergeCell ref="AC18:AH18"/>
    <mergeCell ref="AI18:AY18"/>
    <mergeCell ref="AZ18:BV18"/>
    <mergeCell ref="BW18:CN18"/>
    <mergeCell ref="CO18:DF18"/>
    <mergeCell ref="CO22:DF22"/>
    <mergeCell ref="A21:AB21"/>
    <mergeCell ref="AC21:AH21"/>
    <mergeCell ref="AI21:AY21"/>
    <mergeCell ref="AZ21:BV21"/>
    <mergeCell ref="BW21:CN21"/>
    <mergeCell ref="CO21:DF21"/>
    <mergeCell ref="A20:AB20"/>
    <mergeCell ref="AC20:AH20"/>
    <mergeCell ref="AI20:AY20"/>
    <mergeCell ref="AZ20:BV20"/>
    <mergeCell ref="BW20:CN20"/>
    <mergeCell ref="CO20:DF20"/>
    <mergeCell ref="BB24:CH24"/>
    <mergeCell ref="O25:AF25"/>
    <mergeCell ref="AK25:BH25"/>
    <mergeCell ref="C28:AX28"/>
    <mergeCell ref="BD28:CI28"/>
    <mergeCell ref="Z29:AQ29"/>
    <mergeCell ref="AV29:BS29"/>
    <mergeCell ref="A22:AB22"/>
    <mergeCell ref="AC22:AH22"/>
    <mergeCell ref="AI22:AY22"/>
    <mergeCell ref="AZ22:BV22"/>
    <mergeCell ref="BW22:CN22"/>
    <mergeCell ref="C31:AX31"/>
    <mergeCell ref="BF31:CH31"/>
    <mergeCell ref="S32:AJ32"/>
    <mergeCell ref="AO32:BL32"/>
    <mergeCell ref="A34:B34"/>
    <mergeCell ref="C34:F34"/>
    <mergeCell ref="G34:H34"/>
    <mergeCell ref="J34:AA34"/>
    <mergeCell ref="AB34:AE34"/>
    <mergeCell ref="AF34:AH34"/>
  </mergeCells>
  <pageMargins left="0.35433070866141736" right="0.35433070866141736" top="0.78740157480314965" bottom="0.78740157480314965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workbookViewId="0"/>
  </sheetViews>
  <sheetFormatPr defaultRowHeight="13.2" x14ac:dyDescent="0.25"/>
  <sheetData>
    <row r="1" spans="1:2" x14ac:dyDescent="0.25">
      <c r="A1" t="s">
        <v>452</v>
      </c>
      <c r="B1" t="s">
        <v>453</v>
      </c>
    </row>
    <row r="2" spans="1:2" x14ac:dyDescent="0.25">
      <c r="A2" t="s">
        <v>454</v>
      </c>
      <c r="B2" t="s">
        <v>455</v>
      </c>
    </row>
    <row r="3" spans="1:2" x14ac:dyDescent="0.25">
      <c r="A3" t="s">
        <v>456</v>
      </c>
      <c r="B3" t="s">
        <v>5</v>
      </c>
    </row>
    <row r="4" spans="1:2" x14ac:dyDescent="0.25">
      <c r="A4" t="s">
        <v>457</v>
      </c>
      <c r="B4" t="s">
        <v>458</v>
      </c>
    </row>
    <row r="5" spans="1:2" x14ac:dyDescent="0.25">
      <c r="A5" t="s">
        <v>459</v>
      </c>
      <c r="B5" t="s">
        <v>460</v>
      </c>
    </row>
    <row r="6" spans="1:2" x14ac:dyDescent="0.25">
      <c r="A6" t="s">
        <v>461</v>
      </c>
      <c r="B6" t="s">
        <v>453</v>
      </c>
    </row>
    <row r="7" spans="1:2" x14ac:dyDescent="0.25">
      <c r="A7" t="s">
        <v>462</v>
      </c>
      <c r="B7" t="s">
        <v>18</v>
      </c>
    </row>
    <row r="8" spans="1:2" x14ac:dyDescent="0.25">
      <c r="A8" t="s">
        <v>463</v>
      </c>
      <c r="B8" t="s">
        <v>18</v>
      </c>
    </row>
    <row r="9" spans="1:2" x14ac:dyDescent="0.25">
      <c r="A9" t="s">
        <v>464</v>
      </c>
      <c r="B9" t="s">
        <v>465</v>
      </c>
    </row>
    <row r="10" spans="1:2" x14ac:dyDescent="0.25">
      <c r="A10" t="s">
        <v>466</v>
      </c>
      <c r="B10" t="s">
        <v>16</v>
      </c>
    </row>
    <row r="11" spans="1:2" x14ac:dyDescent="0.25">
      <c r="A11" t="s">
        <v>467</v>
      </c>
      <c r="B11" t="s">
        <v>460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  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 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rep:2.56.0.208 (p3)</dc:description>
  <cp:lastModifiedBy>Пользователь</cp:lastModifiedBy>
  <cp:lastPrinted>2024-06-05T07:39:59Z</cp:lastPrinted>
  <dcterms:created xsi:type="dcterms:W3CDTF">2024-06-03T11:20:19Z</dcterms:created>
  <dcterms:modified xsi:type="dcterms:W3CDTF">2024-06-05T13:26:38Z</dcterms:modified>
</cp:coreProperties>
</file>