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08" yWindow="-108" windowWidth="23256" windowHeight="12576" activeTab="1"/>
  </bookViews>
  <sheets>
    <sheet name="Доходы" sheetId="1" r:id="rId1"/>
    <sheet name="Расходы" sheetId="2" r:id="rId2"/>
    <sheet name="Источники   " sheetId="5" r:id="rId3"/>
    <sheet name="_params" sheetId="4" state="hidden" r:id="rId4"/>
  </sheets>
  <definedNames>
    <definedName name="APPT" localSheetId="0">Доходы!$A$24</definedName>
    <definedName name="APPT" localSheetId="1">Расходы!$A$21</definedName>
    <definedName name="FILE_NAME" localSheetId="0">Доходы!$H$3</definedName>
    <definedName name="FILE_NAME">#REF!</definedName>
    <definedName name="FIO" localSheetId="0">Доходы!$D$24</definedName>
    <definedName name="FIO" localSheetId="1">Расходы!$D$21</definedName>
    <definedName name="FORM_CODE" localSheetId="0">Доходы!$H$5</definedName>
    <definedName name="FORM_CODE">#REF!</definedName>
    <definedName name="LAST_CELL" localSheetId="0">Доходы!$F$82</definedName>
    <definedName name="LAST_CELL" localSheetId="1">Расходы!#REF!</definedName>
    <definedName name="PARAMS" localSheetId="0">Доходы!$H$1</definedName>
    <definedName name="PARAMS">#REF!</definedName>
    <definedName name="PERIOD" localSheetId="0">Доходы!$H$6</definedName>
    <definedName name="PERIOD">#REF!</definedName>
    <definedName name="RANGE_NAMES" localSheetId="0">Доходы!$H$9</definedName>
    <definedName name="RANGE_NAMES">#REF!</definedName>
    <definedName name="RBEGIN_1" localSheetId="0">Доходы!$A$19</definedName>
    <definedName name="RBEGIN_1" localSheetId="1">Расходы!$A$13</definedName>
    <definedName name="REG_DATE" localSheetId="0">Доходы!$H$4</definedName>
    <definedName name="REG_DATE">#REF!</definedName>
    <definedName name="REND_1" localSheetId="0">Доходы!$A$82</definedName>
    <definedName name="REND_1" localSheetId="1">Расходы!$A$213</definedName>
    <definedName name="SIGN" localSheetId="0">Доходы!$A$23:$D$25</definedName>
    <definedName name="SIGN" localSheetId="1">Расходы!$A$20:$D$22</definedName>
    <definedName name="SRC_CODE" localSheetId="0">Доходы!$H$8</definedName>
    <definedName name="SRC_CODE">#REF!</definedName>
    <definedName name="SRC_KIND" localSheetId="0">Доходы!$H$7</definedName>
    <definedName name="SRC_KIND">#REF!</definedName>
    <definedName name="_xlnm.Print_Area" localSheetId="2">'Источники   '!$A$1:$DF$35</definedName>
  </definedNames>
  <calcPr calcId="145621"/>
</workbook>
</file>

<file path=xl/calcChain.xml><?xml version="1.0" encoding="utf-8"?>
<calcChain xmlns="http://schemas.openxmlformats.org/spreadsheetml/2006/main">
  <c r="D13" i="2" l="1"/>
  <c r="D213" i="2" s="1"/>
  <c r="D15" i="2"/>
  <c r="D28" i="2"/>
  <c r="D27" i="2" s="1"/>
  <c r="D26" i="2" s="1"/>
  <c r="BW21" i="5" l="1"/>
  <c r="BW20" i="5" s="1"/>
  <c r="BW19" i="5" s="1"/>
  <c r="BW14" i="5" s="1"/>
  <c r="AZ21" i="5"/>
  <c r="AZ20" i="5" s="1"/>
  <c r="AZ19" i="5" s="1"/>
  <c r="BW17" i="5"/>
  <c r="BW16" i="5" s="1"/>
  <c r="BW15" i="5" s="1"/>
  <c r="AZ17" i="5"/>
  <c r="AZ16" i="5" s="1"/>
  <c r="AZ15" i="5" s="1"/>
  <c r="AZ13" i="5"/>
  <c r="AZ5" i="5" s="1"/>
  <c r="CO14" i="5" l="1"/>
  <c r="CO13" i="5" s="1"/>
  <c r="CO5" i="5" s="1"/>
  <c r="BW5" i="5"/>
  <c r="BW13" i="5"/>
  <c r="F212" i="2"/>
  <c r="F211" i="2"/>
  <c r="F210" i="2"/>
  <c r="F209" i="2"/>
  <c r="F208" i="2"/>
  <c r="F207" i="2"/>
  <c r="F206" i="2"/>
  <c r="F205" i="2"/>
  <c r="F204" i="2"/>
  <c r="F203" i="2"/>
  <c r="F202" i="2"/>
  <c r="F201" i="2"/>
  <c r="F200" i="2"/>
  <c r="F199" i="2"/>
  <c r="F198" i="2"/>
  <c r="F197" i="2"/>
  <c r="F196" i="2"/>
  <c r="F195" i="2"/>
  <c r="F194" i="2"/>
  <c r="F193" i="2"/>
  <c r="F192" i="2"/>
  <c r="F191" i="2"/>
  <c r="F190" i="2"/>
  <c r="F189" i="2"/>
  <c r="F188" i="2"/>
  <c r="F187" i="2"/>
  <c r="F186" i="2"/>
  <c r="F185" i="2"/>
  <c r="F184" i="2"/>
  <c r="F183" i="2"/>
  <c r="F182" i="2"/>
  <c r="F181" i="2"/>
  <c r="F180" i="2"/>
  <c r="F179" i="2"/>
  <c r="F178" i="2"/>
  <c r="F177" i="2"/>
  <c r="F176" i="2"/>
  <c r="F175" i="2"/>
  <c r="F174" i="2"/>
  <c r="F173" i="2"/>
  <c r="F172" i="2"/>
  <c r="F171" i="2"/>
  <c r="F170" i="2"/>
  <c r="F169" i="2"/>
  <c r="F168" i="2"/>
  <c r="F167" i="2"/>
  <c r="F166" i="2"/>
  <c r="F165" i="2"/>
  <c r="F164" i="2"/>
  <c r="F163" i="2"/>
  <c r="F162" i="2"/>
  <c r="F161" i="2"/>
  <c r="F160" i="2"/>
  <c r="F159" i="2"/>
  <c r="F158" i="2"/>
  <c r="F157" i="2"/>
  <c r="F156" i="2"/>
  <c r="F155" i="2"/>
  <c r="F154" i="2"/>
  <c r="F153" i="2"/>
  <c r="F152" i="2"/>
  <c r="F151" i="2"/>
  <c r="F150" i="2"/>
  <c r="F149" i="2"/>
  <c r="F148" i="2"/>
  <c r="F147" i="2"/>
  <c r="F146" i="2"/>
  <c r="F145" i="2"/>
  <c r="F144" i="2"/>
  <c r="F143" i="2"/>
  <c r="F142" i="2"/>
  <c r="F141" i="2"/>
  <c r="F140" i="2"/>
  <c r="F139" i="2"/>
  <c r="F138" i="2"/>
  <c r="F137" i="2"/>
  <c r="F136" i="2"/>
  <c r="F135" i="2"/>
  <c r="F134" i="2"/>
  <c r="F133" i="2"/>
  <c r="F132" i="2"/>
  <c r="F131" i="2"/>
  <c r="F130" i="2"/>
  <c r="F129" i="2"/>
  <c r="F128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F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3" i="2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19" i="1"/>
</calcChain>
</file>

<file path=xl/sharedStrings.xml><?xml version="1.0" encoding="utf-8"?>
<sst xmlns="http://schemas.openxmlformats.org/spreadsheetml/2006/main" count="974" uniqueCount="538">
  <si>
    <t/>
  </si>
  <si>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</si>
  <si>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</si>
  <si>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</si>
  <si>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</si>
  <si>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</si>
  <si>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01.01.2025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</si>
  <si>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</si>
  <si>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</si>
  <si>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</si>
  <si>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</si>
  <si>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</si>
  <si>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383</t>
  </si>
  <si>
    <t>АДМИНИСТРАЦИЯ КИСЕЛЕВСКОГО СЕЛЬСКОГО  ПОСЕЛЕНИЯ</t>
  </si>
  <si>
    <t>Единица измерения: руб.</t>
  </si>
  <si>
    <t>04228119</t>
  </si>
  <si>
    <t>951</t>
  </si>
  <si>
    <t>60626425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</si>
  <si>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</si>
  <si>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</si>
  <si>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</si>
  <si>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</si>
  <si>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</si>
  <si>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</si>
  <si>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</si>
  <si>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</si>
  <si>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</si>
  <si>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</si>
  <si>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</si>
  <si>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</si>
  <si>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</si>
  <si>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</si>
  <si>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</si>
  <si>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</si>
  <si>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</si>
  <si>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</si>
  <si>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</si>
  <si>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000 10102000010000000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</si>
  <si>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</si>
  <si>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</si>
  <si>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000 10102010010000000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</si>
  <si>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</si>
  <si>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000 10102010011000000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</si>
  <si>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</si>
  <si>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</t>
  </si>
  <si>
    <t>000 10102010010000110</t>
  </si>
  <si>
    <t>000 10102010011000110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</si>
  <si>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</si>
  <si>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</si>
  <si>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</si>
  <si>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</si>
  <si>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-налоговым резидентом Российской Федерации в виде дивидендов)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</si>
  <si>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</si>
  <si>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</si>
  <si>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</si>
  <si>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</si>
  <si>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000 10102030013000110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</si>
  <si>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)</t>
  </si>
  <si>
    <t>000 10102080010000110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</si>
  <si>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(сумма платежа (перерасчеты, недоимка и задолженность по соответствующему платежу, в том числе по отмененному)</t>
  </si>
  <si>
    <t>000 10102080011000110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</si>
  <si>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</si>
  <si>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</si>
  <si>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</si>
  <si>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</si>
  <si>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</si>
  <si>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</si>
  <si>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</si>
  <si>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</si>
  <si>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</si>
  <si>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</si>
  <si>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</si>
  <si>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</si>
  <si>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</si>
  <si>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</si>
  <si>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</si>
  <si>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</si>
  <si>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</si>
  <si>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</si>
  <si>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</si>
  <si>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</si>
  <si>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</si>
  <si>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</si>
  <si>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</si>
  <si>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</si>
  <si>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</si>
  <si>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</si>
  <si>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</si>
  <si>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</si>
  <si>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</si>
  <si>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</si>
  <si>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</si>
  <si>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Госпошлина</t>
  </si>
  <si>
    <t>000 10804020011000110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</si>
  <si>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</si>
  <si>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</si>
  <si>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</si>
  <si>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</si>
  <si>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</si>
  <si>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</si>
  <si>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</si>
  <si>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000 11105025100000120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</si>
  <si>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</si>
  <si>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000 11105070000000120</t>
  </si>
  <si>
    <t>Доходы от сдачи в аренду имущества, составляющего казну сельских поселений (за исключением земельных участков)</t>
  </si>
  <si>
    <t>000 11105075100000120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</si>
  <si>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</si>
  <si>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</si>
  <si>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</si>
  <si>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</si>
  <si>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</si>
  <si>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</si>
  <si>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Платежи в целях возмещения причиненного ущерба (убытков)</t>
  </si>
  <si>
    <t>000 11610000000000140</t>
  </si>
  <si>
    <t>Платежи в целях возмещения ущерба при расторжении муниципального контракта в связи с односторонним отказом исполнителя (подрядчика) от его исполнения</t>
  </si>
  <si>
    <t>000 11610080000000140</t>
  </si>
  <si>
    <t>Платежи в целях возмещения ущерба при расторжении муниципального контракта, заключенного с муниципальным органом сельского поселения (муниципальным казенным учреждением), в связи с односторонним отказом исполнителя (подрядчика) от его исполнения (за исключением муниципального контракта, финансируемого за счет средств муниципального дорожного фонда)</t>
  </si>
  <si>
    <t>000 11610081100000140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</si>
  <si>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</si>
  <si>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</si>
  <si>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</si>
  <si>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</si>
  <si>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</si>
  <si>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</si>
  <si>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бюджетам на поддержку мер по обеспечению сбалансированности бюджетов</t>
  </si>
  <si>
    <t>000 20215002000000150</t>
  </si>
  <si>
    <t>Дотации бюджетам сельских поселений на поддержку мер по обеспечению сбалансированности бюджетов</t>
  </si>
  <si>
    <t>000 20215002100000150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</si>
  <si>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</si>
  <si>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</si>
  <si>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</si>
  <si>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</si>
  <si>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</si>
  <si>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</si>
  <si>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</si>
  <si>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000 20235118000000150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</si>
  <si>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</si>
  <si>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000 20235118100000150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</si>
  <si>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</si>
  <si>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</si>
  <si>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</si>
  <si>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</si>
  <si>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</si>
  <si>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000 20240014100000150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</si>
  <si>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</si>
  <si>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</si>
  <si>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сельских поселений</t>
  </si>
  <si>
    <t>000 20249999100000150</t>
  </si>
  <si>
    <t>ВОЗВРАТ ОСТАТКОВ СУБСИДИЙ, СУБВЕНЦИЙ И ИНЫХ МЕЖБЮДЖЕТНЫХ ТРАНСФЕРТОВ, ИМЕЮЩИХ ЦЕЛЕВОЕ НАЗНАЧЕНИЕ, ПРОШЛЫХ ЛЕТ</t>
  </si>
  <si>
    <t>000 21900000000000000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</si>
  <si>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</si>
  <si>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000 21900000100000150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</si>
  <si>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</si>
  <si>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000 21960010100000150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</si>
  <si>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</si>
  <si>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</si>
  <si>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</si>
  <si>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</si>
  <si>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</si>
  <si>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</si>
  <si>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Киселевского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</si>
  <si>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</si>
  <si>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</si>
  <si>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</si>
  <si>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</si>
  <si>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</si>
  <si>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Киселевского сельского поселения «Управление муниципальными финансами»</t>
  </si>
  <si>
    <t xml:space="preserve">951 0104 0100000000 000 </t>
  </si>
  <si>
    <t>Подпрограмма «Нормативно-методическое обеспечение и организация бюджетного процесса»</t>
  </si>
  <si>
    <t xml:space="preserve">951 0104 0120000000 000 </t>
  </si>
  <si>
    <t>Расходы на выплаты по оплате труда работников органа местного самоуправления Киселевского сельского поселения в рамках подпрограммы «Нормативно-методическое обеспечение и организация бюджетного процесса» муниципальной программы Киселевского сельского поселения «Управление муниципальными финансами»</t>
  </si>
  <si>
    <t xml:space="preserve">951 0104 0120000110 000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</si>
  <si>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</si>
  <si>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951 0104 0120000110 100 </t>
  </si>
  <si>
    <t>Расходы на выплаты персоналу государственных (муниципальных) органов</t>
  </si>
  <si>
    <t xml:space="preserve">951 0104 0120000110 120 </t>
  </si>
  <si>
    <t>Фонд оплаты труда государственных (муниципальных) органов</t>
  </si>
  <si>
    <t xml:space="preserve">951 0104 0120000110 121 </t>
  </si>
  <si>
    <t>Иные выплаты персоналу государственных (муниципальных) органов, за исключением фонда оплаты труда</t>
  </si>
  <si>
    <t xml:space="preserve">951 0104 0120000110 122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</si>
  <si>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</si>
  <si>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951 0104 0120000110 129 </t>
  </si>
  <si>
    <t>Расходы на обеспечение деятельности органа местного самоуправления Киселевского сельского поселения в рамках подпрограммы «Нормативно-методическое обеспечение и организация бюджетного процесса» муниципальной программы Киселевского сельского поселения «Управление муниципальными финансами»</t>
  </si>
  <si>
    <t xml:space="preserve">951 0104 0120000190 000 </t>
  </si>
  <si>
    <t>Закупка товаров, работ и услуг для обеспечения государственных (муниципальных) нужд</t>
  </si>
  <si>
    <t xml:space="preserve">951 0104 0120000190 200 </t>
  </si>
  <si>
    <t>Иные закупки товаров, работ и услуг для обеспечения государственных (муниципальных) нужд</t>
  </si>
  <si>
    <t xml:space="preserve">951 0104 0120000190 240 </t>
  </si>
  <si>
    <t>Прочая закупка товаров, работ и услуг</t>
  </si>
  <si>
    <t xml:space="preserve">951 0104 0120000190 244 </t>
  </si>
  <si>
    <t>Закупка энергетических ресурсов</t>
  </si>
  <si>
    <t xml:space="preserve">951 0104 0120000190 247 </t>
  </si>
  <si>
    <t>Непрограммные расходы органа местного самоуправления Киселевского сельского поселения</t>
  </si>
  <si>
    <t xml:space="preserve">951 0104 9900000000 000 </t>
  </si>
  <si>
    <t>Иные непрограммные расходы</t>
  </si>
  <si>
    <t xml:space="preserve">951 0104 9990000000 000 </t>
  </si>
  <si>
    <t>Расходы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 по иным непрограммным расходам в рамках непрограммных расходов органа местного самоуправления Киселевского сельского поселения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</si>
  <si>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</si>
  <si>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</si>
  <si>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</si>
  <si>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</si>
  <si>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</si>
  <si>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</si>
  <si>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951 0106 9900000000 000 </t>
  </si>
  <si>
    <t xml:space="preserve">951 0106 9990000000 000 </t>
  </si>
  <si>
    <t>Межбюджетные трансферты, перечисляемые из бюджета поселения бюджету Красносулинского района и направляемые на финансирование расхо-дов, связанных с передачей осуществления части полномочий органа местного самоуправления муниципального образования «Киселевское сельское поселение» органам местного самоуправления муниципального образования «Красносулинский район» по иным непрограммным мероприятиям в рамках непрограммного направления деятельности органа местного самоуправления Киселевского сельского поселения</t>
  </si>
  <si>
    <t xml:space="preserve">951 0106 9990085010 000 </t>
  </si>
  <si>
    <t>Межбюджетные трансферты</t>
  </si>
  <si>
    <t xml:space="preserve">951 0106 9990085010 500 </t>
  </si>
  <si>
    <t xml:space="preserve">951 0106 9990085010 540 </t>
  </si>
  <si>
    <t>Резервные фонды</t>
  </si>
  <si>
    <t xml:space="preserve">951 0111 0000000000 000 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</si>
  <si>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</si>
  <si>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</si>
  <si>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</si>
  <si>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Киселевского сельского поселения на финансовое обеспечение непредвиденных расходов в рамках непрограммных расходов органа местного самоуправления Киселевского сельского поселения</t>
  </si>
  <si>
    <t xml:space="preserve">951 0111 9910090300 000 </t>
  </si>
  <si>
    <t>Иные бюджетные ассигнования</t>
  </si>
  <si>
    <t xml:space="preserve">951 0111 9910090300 800 </t>
  </si>
  <si>
    <t>Резервные средства</t>
  </si>
  <si>
    <t xml:space="preserve">951 0111 9910090300 870 </t>
  </si>
  <si>
    <t>Другие общегосударственные вопросы</t>
  </si>
  <si>
    <t xml:space="preserve">951 0113 0000000000 000 </t>
  </si>
  <si>
    <t xml:space="preserve">951 0113 0100000000 000 </t>
  </si>
  <si>
    <t xml:space="preserve">951 0113 0120000000 000 </t>
  </si>
  <si>
    <t>Реализация направления расходов в рамках подпрограммы"Нормативно-методическое обеспечение и организация бюджетного процесса" муниципальной программы Киселевского сельского поселения "Управление муниципальными финансами"</t>
  </si>
  <si>
    <t xml:space="preserve">951 0113 0120099990 000 </t>
  </si>
  <si>
    <t xml:space="preserve">951 0113 0120099990 800 </t>
  </si>
  <si>
    <t>Уплата налогов, сборов и иных платежей</t>
  </si>
  <si>
    <t xml:space="preserve">951 0113 0120099990 850 </t>
  </si>
  <si>
    <t>Уплата прочих налогов, сборов</t>
  </si>
  <si>
    <t xml:space="preserve">951 0113 0120099990 852 </t>
  </si>
  <si>
    <t>Муниципальная программа Киселевского сельского поселения «Обеспечение пожарной безопасности и безопасности людей на водных объектах, профилактика терроризма и экстремизма на территории Киселевского сельского поселения»</t>
  </si>
  <si>
    <t xml:space="preserve">951 0113 0200000000 000 </t>
  </si>
  <si>
    <t>Подпрограмма «Профилактика терроризма и экстремизма»</t>
  </si>
  <si>
    <t xml:space="preserve">951 0113 0230000000 000 </t>
  </si>
  <si>
    <t>Расходы на информационно – пропагандист-ское противодействие терроризму и экстре-мизму на территории поселения в рамках подпрограммы «Профилактика терроризма и экстремизма» муниципальной программы Киселевского сельского поселения «Обеспечение пожарной безопасности и безопасности людей на водных объектах, профилактика терроризма и экстремизма на территории Киселевского сельского поселения»</t>
  </si>
  <si>
    <t xml:space="preserve">951 0113 0230020240 000 </t>
  </si>
  <si>
    <t xml:space="preserve">951 0113 0230020240 200 </t>
  </si>
  <si>
    <t xml:space="preserve">951 0113 0230020240 240 </t>
  </si>
  <si>
    <t xml:space="preserve">951 0113 0230020240 244 </t>
  </si>
  <si>
    <t>Муниципальная программа Киселевского сельского поселения «Муниципальная политика»</t>
  </si>
  <si>
    <t xml:space="preserve">951 0113 0300000000 000 </t>
  </si>
  <si>
    <t>Подпрограмма «Развитие муниципального управления и муниципальной службы в Киселевском сельском поселении»</t>
  </si>
  <si>
    <t xml:space="preserve">951 0113 0310000000 000 </t>
  </si>
  <si>
    <t>Взносы в Ассоциацию «Совет муниципальных образований Ростовской области» в рамках подпрограммы «Развитие муниципального управления и муниципальной службы в Киселевском сельском поселении» муниципальной программы   Киселевского сельского поселения « Муниципальная политика»</t>
  </si>
  <si>
    <t xml:space="preserve">951 0113 0310020030 000 </t>
  </si>
  <si>
    <t xml:space="preserve">951 0113 0310020030 800 </t>
  </si>
  <si>
    <t xml:space="preserve">951 0113 0310020030 850 </t>
  </si>
  <si>
    <t>Уплата иных платежей</t>
  </si>
  <si>
    <t xml:space="preserve">951 0113 0310020030 853 </t>
  </si>
  <si>
    <t>Подпрограмма «Обеспечение реализации муниципальной программы Киселевского сельского поселения «Муниципальная политика»</t>
  </si>
  <si>
    <t xml:space="preserve">951 0113 0320000000 000 </t>
  </si>
  <si>
    <t>Расходы на официальную публикацию нормативно-правовых актов, проектов и иных информационных материалов в средствах массовой информации Киселевского сельского поселения в рамках подпрограммы «Обеспечение реализации муниципальной программы Киселевского сельского поселения «Муниципальная политика» муниципальной программы Киселевского сельского поселения «Муниципальная политика»</t>
  </si>
  <si>
    <t xml:space="preserve">951 0113 0320020160 000 </t>
  </si>
  <si>
    <t xml:space="preserve">951 0113 0320020160 200 </t>
  </si>
  <si>
    <t xml:space="preserve">951 0113 0320020160 240 </t>
  </si>
  <si>
    <t xml:space="preserve">951 0113 0320020160 244 </t>
  </si>
  <si>
    <t xml:space="preserve">951 0113 9900000000 000 </t>
  </si>
  <si>
    <t xml:space="preserve">951 0113 9990000000 000 </t>
  </si>
  <si>
    <t>Расходы по оценке недвижимости, признание прав и регулирование отношений по муниципальной собственности по иным непрограммным расходам в рамках непрограммных расходов органа местного самоуправления Киселевского сельского поселения</t>
  </si>
  <si>
    <t xml:space="preserve">951 0113 9990020420 000 </t>
  </si>
  <si>
    <t xml:space="preserve">951 0113 9990020420 200 </t>
  </si>
  <si>
    <t xml:space="preserve">951 0113 9990020420 240 </t>
  </si>
  <si>
    <t xml:space="preserve">951 0113 9990020420 244 </t>
  </si>
  <si>
    <t>Реализация направления расходов по иным непро-граммным расходам в рамках непрограммных рас-ходов органа местного самоуправления Киселевского сельского поселения</t>
  </si>
  <si>
    <t xml:space="preserve">951 0113 9990099990 000 </t>
  </si>
  <si>
    <t xml:space="preserve">951 0113 9990099990 800 </t>
  </si>
  <si>
    <t xml:space="preserve">951 0113 9990099990 850 </t>
  </si>
  <si>
    <t>Уплата налога на имущество организаций и земельного налога</t>
  </si>
  <si>
    <t xml:space="preserve">951 0113 9990099990 851 </t>
  </si>
  <si>
    <t xml:space="preserve">951 0113 9990099990 852 </t>
  </si>
  <si>
    <t xml:space="preserve">951 0113 9990099990 853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</si>
  <si>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</si>
  <si>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</si>
  <si>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</si>
  <si>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</si>
  <si>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</si>
  <si>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</si>
  <si>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органами местного самоуправления поселе-ний, муниципальных и городских округов по иным непрограммным расходам в рамках непрограммных расходов органа местного самоуправления Киселевского сельского поселения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</si>
  <si>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</si>
  <si>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</si>
  <si>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</si>
  <si>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</si>
  <si>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</si>
  <si>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</si>
  <si>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</si>
  <si>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</si>
  <si>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951 0310 0000000000 000 </t>
  </si>
  <si>
    <t xml:space="preserve">951 0310 0200000000 000 </t>
  </si>
  <si>
    <t>Подпрограмма «Пожарная безопасность»</t>
  </si>
  <si>
    <t xml:space="preserve">951 0310 0210000000 000 </t>
  </si>
  <si>
    <t>Мероприятия по повышению уровня пожарной безопасности населения и территории в рамках подпрограммы «Пожарная безопасность» муниципальной программы Киселевского сельского поселения «Обеспечение пожарной без-опасности и безопасности людей на водных объектах, профилактика терроризма и экстремизма на территории Киселевского сельского поселения»</t>
  </si>
  <si>
    <t xml:space="preserve">951 0310 0210020090 000 </t>
  </si>
  <si>
    <t xml:space="preserve">951 0310 0210020090 200 </t>
  </si>
  <si>
    <t xml:space="preserve">951 0310 0210020090 240 </t>
  </si>
  <si>
    <t xml:space="preserve">951 0310 0210020090 244 </t>
  </si>
  <si>
    <t>Подпрограмма «Обеспечение безопасности на водных объектах»</t>
  </si>
  <si>
    <t xml:space="preserve">951 0310 0220000000 000 </t>
  </si>
  <si>
    <t>Мероприятия по предупреждению происшествий на водных объектах в рамках подпрограммы «Обеспечение безопасности на водных объектах» муниципальной программы Киселевского сельского поселения «Обеспечение пожарной безопасности и безопасности людей на водных объектах, профилактика терроризма и экстремизма на территории Киселевского сельского поселения»</t>
  </si>
  <si>
    <t xml:space="preserve">951 0310 0220020130 000 </t>
  </si>
  <si>
    <t xml:space="preserve">951 0310 0220020130 200 </t>
  </si>
  <si>
    <t xml:space="preserve">951 0310 0220020130 240 </t>
  </si>
  <si>
    <t xml:space="preserve">951 0310 0220020130 244 </t>
  </si>
  <si>
    <t>НАЦИОНАЛЬНАЯ ЭКОНОМИКА</t>
  </si>
  <si>
    <t xml:space="preserve">951 0400 0000000000 000 </t>
  </si>
  <si>
    <t>Водное хозяйство</t>
  </si>
  <si>
    <t xml:space="preserve">951 0406 0000000000 000 </t>
  </si>
  <si>
    <t xml:space="preserve">951 0406 9900000000 000 </t>
  </si>
  <si>
    <t xml:space="preserve">951 0406 9990000000 000 </t>
  </si>
  <si>
    <t>Расходы на выплату страховых премий по договорам обязательного страхования гражданской ответственности владельца опасного объекта по иным непрограммным расходам в рамках непрограммных расходов органа местного самоуправления Киселевского сельского поселения</t>
  </si>
  <si>
    <t xml:space="preserve">951 0406 9990020430 000 </t>
  </si>
  <si>
    <t xml:space="preserve">951 0406 9990020430 200 </t>
  </si>
  <si>
    <t xml:space="preserve">951 0406 9990020430 240 </t>
  </si>
  <si>
    <t xml:space="preserve">951 0406 9990020430 244 </t>
  </si>
  <si>
    <t>Расходы на организационно-технические и природоохранные мероприятия гидротехнических сооружений в рамках непрограммных расходов органа местного самоуправления Киселевского сельского поселения</t>
  </si>
  <si>
    <t xml:space="preserve">951 0406 9990020440 000 </t>
  </si>
  <si>
    <t xml:space="preserve">951 0406 9990020440 200 </t>
  </si>
  <si>
    <t xml:space="preserve">951 0406 9990020440 240 </t>
  </si>
  <si>
    <t xml:space="preserve">951 0406 9990020440 244 </t>
  </si>
  <si>
    <t>Дорожное хозяйство (дорожные фонды)</t>
  </si>
  <si>
    <t xml:space="preserve">951 0409 0000000000 000 </t>
  </si>
  <si>
    <t>Муниципальная программа Киселевского сельского поселения «Развитие транспортной системы»</t>
  </si>
  <si>
    <t xml:space="preserve">951 0409 0400000000 000 </t>
  </si>
  <si>
    <t>Подпрограмма «Развитие транспортной инфраструктуры Киселевского сельского поселения»</t>
  </si>
  <si>
    <t xml:space="preserve">951 0409 0410000000 000 </t>
  </si>
  <si>
    <t>Расходы на ремонт и содержание автомобильных дорог общего пользования местного значения и искусственных сооружений на них в рамках подпрограммы «Развитие транспортной инфраструктуры Киселевского сельского поселения» муниципальной программы Киселевского сельского поселения «Развитие транспортной системы»</t>
  </si>
  <si>
    <t xml:space="preserve">951 0409 0410020250 000 </t>
  </si>
  <si>
    <t xml:space="preserve">951 0409 0410020250 200 </t>
  </si>
  <si>
    <t xml:space="preserve">951 0409 0410020250 240 </t>
  </si>
  <si>
    <t xml:space="preserve">951 0409 0410020250 244 </t>
  </si>
  <si>
    <t>Другие вопросы в области национальной экономики</t>
  </si>
  <si>
    <t xml:space="preserve">951 0412 0000000000 000 </t>
  </si>
  <si>
    <t xml:space="preserve">951 0412 9900000000 000 </t>
  </si>
  <si>
    <t xml:space="preserve">951 0412 9990000000 000 </t>
  </si>
  <si>
    <t xml:space="preserve">951 0412 9990020420 000 </t>
  </si>
  <si>
    <t xml:space="preserve">951 0412 9990020420 200 </t>
  </si>
  <si>
    <t xml:space="preserve">951 0412 9990020420 240 </t>
  </si>
  <si>
    <t xml:space="preserve">951 0412 9990020420 244 </t>
  </si>
  <si>
    <t>ЖИЛИЩНО-КОММУНАЛЬНОЕ ХОЗЯЙСТВО</t>
  </si>
  <si>
    <t xml:space="preserve">951 0500 0000000000 000 </t>
  </si>
  <si>
    <t>Благоустройство</t>
  </si>
  <si>
    <t xml:space="preserve">951 0503 0000000000 000 </t>
  </si>
  <si>
    <t>Муниципальная программа Киселевского сельского поселения «Благоустройство территории и обеспечение качественными жилищно - коммунальными услугами»</t>
  </si>
  <si>
    <t xml:space="preserve">951 0503 0500000000 000 </t>
  </si>
  <si>
    <t>Подпрограмма «Благоустройство территории Киселевского сельского поселения»</t>
  </si>
  <si>
    <t xml:space="preserve">951 0503 0520000000 000 </t>
  </si>
  <si>
    <t>Расходы по организации уличного освещения, содержание и ремонт объектов уличного освещения в рамках подпрограммы «Благоустройство территории Киселевского сельского поселения» муниципальной программы Киселевского сельского поселения «Благоустройство территории и обеспечение качественными жилищно - коммунальными услугами»</t>
  </si>
  <si>
    <t xml:space="preserve">951 0503 0520020280 000 </t>
  </si>
  <si>
    <t xml:space="preserve">951 0503 0520020280 200 </t>
  </si>
  <si>
    <t xml:space="preserve">951 0503 0520020280 240 </t>
  </si>
  <si>
    <t xml:space="preserve">951 0503 0520020280 244 </t>
  </si>
  <si>
    <t xml:space="preserve">951 0503 0520020280 247 </t>
  </si>
  <si>
    <t>Мероприятия по уборке мусора и несанкционированных свалок, создание условий для организации централизованного сбора и вывоза твердых бытовых отходов в рамках подпрограммы «Благоустройство территории Киселевского сельского поселения» муниципальной программы Киселевского сельского поселения «Благоустройство территории и обеспечение качественными жилищно - коммунальными услугами»</t>
  </si>
  <si>
    <t xml:space="preserve">951 0503 0520020290 000 </t>
  </si>
  <si>
    <t xml:space="preserve">951 0503 0520020290 200 </t>
  </si>
  <si>
    <t xml:space="preserve">951 0503 0520020290 240 </t>
  </si>
  <si>
    <t xml:space="preserve">951 0503 0520020290 244 </t>
  </si>
  <si>
    <t>Расходы по содержанию и ремонту объектов благоустройства и мест общего пользования в рамках подпрограммы «Благоустройство территории Киселевского сельского поселения» муниципальной программы Киселевского сельского поселения «Благоустройство территории и обеспечение качественными жилищно - коммунальными услугами»</t>
  </si>
  <si>
    <t xml:space="preserve">951 0503 0520020300 000 </t>
  </si>
  <si>
    <t xml:space="preserve">951 0503 0520020300 200 </t>
  </si>
  <si>
    <t xml:space="preserve">951 0503 0520020300 240 </t>
  </si>
  <si>
    <t xml:space="preserve">951 0503 0520020300 244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</si>
  <si>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</si>
  <si>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</si>
  <si>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</si>
  <si>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</si>
  <si>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951 0705 0300000000 000 </t>
  </si>
  <si>
    <t xml:space="preserve">951 0705 0310000000 000 </t>
  </si>
  <si>
    <t>Расходы на повышение квалификации муниципальных служащих в рамках подпрограммы «Развитие муниципального управления и муниципальной службы в Киселевском сельском поселении» муниципальной программы   Киселевского сельского поселения « Муниципальная политика»</t>
  </si>
  <si>
    <t xml:space="preserve">951 0705 0310020440 000 </t>
  </si>
  <si>
    <t xml:space="preserve">951 0705 0310020440 200 </t>
  </si>
  <si>
    <t xml:space="preserve">951 0705 0310020440 240 </t>
  </si>
  <si>
    <t xml:space="preserve">951 0705 0310020440 244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</si>
  <si>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</si>
  <si>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</si>
  <si>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</si>
  <si>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</si>
  <si>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Киселевского сельского поселения «Развитие культуры, физической культуры и спорта»</t>
  </si>
  <si>
    <t xml:space="preserve">951 0801 0600000000 000 </t>
  </si>
  <si>
    <t>Подпрограмма "Организация досуга"</t>
  </si>
  <si>
    <t xml:space="preserve">951 0801 0610000000 000 </t>
  </si>
  <si>
    <t>Расходы на обеспечение деятельности (оказание услуг) муниципальных учреждений в рамках подпрограммы «Организация досуга» муниципальной программы Киселевского сельского поселения «Развитие культуры, физической культуры и спорта»</t>
  </si>
  <si>
    <t xml:space="preserve">951 0801 0610000590 000 </t>
  </si>
  <si>
    <t xml:space="preserve">951 0801 0610000590 200 </t>
  </si>
  <si>
    <t xml:space="preserve">951 0801 0610000590 240 </t>
  </si>
  <si>
    <t xml:space="preserve">951 0801 0610000590 244 </t>
  </si>
  <si>
    <t xml:space="preserve">951 0801 0610000590 247 </t>
  </si>
  <si>
    <t>Предоставление субсидий бюджетным, автономным учреждениям и иным некоммерческим организациям</t>
  </si>
  <si>
    <t xml:space="preserve">951 0801 0610000590 600 </t>
  </si>
  <si>
    <t>Субсидии бюджетным учреждениям</t>
  </si>
  <si>
    <t xml:space="preserve">951 0801 0610000590 610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</si>
  <si>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</si>
  <si>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951 0801 0610000590 611 </t>
  </si>
  <si>
    <t>Субсидии бюджетным учреждениям на иные цели</t>
  </si>
  <si>
    <t xml:space="preserve">951 0801 0610000590 612 </t>
  </si>
  <si>
    <t>Расходы на изготовление технической документации, оценка недвиимости, признание прав и регулирование отношений объектов культуры</t>
  </si>
  <si>
    <t xml:space="preserve">951 0801 0610020350 000 </t>
  </si>
  <si>
    <t xml:space="preserve">951 0801 0610020350 200 </t>
  </si>
  <si>
    <t xml:space="preserve">951 0801 0610020350 240 </t>
  </si>
  <si>
    <t xml:space="preserve">951 0801 0610020350 244 </t>
  </si>
  <si>
    <t>Расходы на эксплуатацию, промывку и техническое обслуживание систем водоснабжения, газоснабжения и электроснабжения</t>
  </si>
  <si>
    <t xml:space="preserve">951 0801 0610020360 000 </t>
  </si>
  <si>
    <t xml:space="preserve">951 0801 0610020360 200 </t>
  </si>
  <si>
    <t xml:space="preserve">951 0801 0610020360 240 </t>
  </si>
  <si>
    <t xml:space="preserve">951 0801 0610020360 244 </t>
  </si>
  <si>
    <t>Расходы на оказание услуг по авторскому надзору, строительному контролю, технологическому присоединению и геодезические услуги объектов недвижимого имущества</t>
  </si>
  <si>
    <t xml:space="preserve">951 0801 0610020580 000 </t>
  </si>
  <si>
    <t xml:space="preserve">951 0801 0610020580 200 </t>
  </si>
  <si>
    <t xml:space="preserve">951 0801 0610020580 240 </t>
  </si>
  <si>
    <t xml:space="preserve">951 0801 0610020580 244 </t>
  </si>
  <si>
    <t>Капитальные вложения в объекты государственной (муниципальной) собственности</t>
  </si>
  <si>
    <t xml:space="preserve">951 0801 0610020580 400 </t>
  </si>
  <si>
    <t>Бюджетные инвестиции</t>
  </si>
  <si>
    <t xml:space="preserve">951 0801 0610020580 410 </t>
  </si>
  <si>
    <t>Бюджетные инвестиции в объекты капитального строительства государственной (муниципальной) собственности</t>
  </si>
  <si>
    <t xml:space="preserve">951 0801 0610020580 414 </t>
  </si>
  <si>
    <t>Дополнительные расходы областного бюджета на обеспечение комплексного развития сельских территорий (Субсидия на обеспечение комплексного развития сельских территорий в рамках реализации мероприятия "Современный облик сельских территрий) в целях достижения значения базового результата, установленного соглашением о предоставлении межбюджетных трансфертов в рамках подпрограммы "Организация досуга" муниципальной программы Киселевского сельского поселения "Развитие культуры, физической культуры и спорта"</t>
  </si>
  <si>
    <t xml:space="preserve">951 0801 06100А5766 000 </t>
  </si>
  <si>
    <t xml:space="preserve">951 0801 06100А5766 400 </t>
  </si>
  <si>
    <t xml:space="preserve">951 0801 06100А5766 410 </t>
  </si>
  <si>
    <t xml:space="preserve">951 0801 06100А5766 414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</si>
  <si>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</si>
  <si>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</si>
  <si>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</si>
  <si>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</si>
  <si>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951 1001 0300000000 000 </t>
  </si>
  <si>
    <t>Подпрограмма « Социальная поддержка лиц из числа муниципальных служащих Киселевского сельского поселения, имеющих право на получение государственной пенсии за выслугу лет»</t>
  </si>
  <si>
    <t xml:space="preserve">951 1001 0330000000 000 </t>
  </si>
  <si>
    <t>Расходы на социальную поддержку лиц из числа муниципальных служащих Киселевского сельского поселения, имеющих право на получение государственной пенсии за выслугу лет в рамках подпрограммы «Социальная поддержка лиц из числа муниципальных служащих Киселевского сельского поселения, имеющих право на получение государственной пенсии за выслугу лет» муниципальной программы Киселевского сельского поселения «Муниципальная политика"</t>
  </si>
  <si>
    <t xml:space="preserve">951 1001 0330011020 000 </t>
  </si>
  <si>
    <t>Социальное обеспечение и иные выплаты населению</t>
  </si>
  <si>
    <t xml:space="preserve">951 1001 0330011020 300 </t>
  </si>
  <si>
    <t>Публичные нормативные социальные выплаты гражданам</t>
  </si>
  <si>
    <t xml:space="preserve">951 1001 0330011020 310 </t>
  </si>
  <si>
    <t>Иные пенсии, социальные доплаты к пенсиям</t>
  </si>
  <si>
    <t xml:space="preserve">951 1001 0330011020 312 </t>
  </si>
  <si>
    <t>Социальное обеспечение населения</t>
  </si>
  <si>
    <t xml:space="preserve">951 1003 0000000000 000 </t>
  </si>
  <si>
    <t xml:space="preserve">951 1003 9900000000 000 </t>
  </si>
  <si>
    <t xml:space="preserve">951 1003 9910000000 000 </t>
  </si>
  <si>
    <t xml:space="preserve">951 1003 9910090300 000 </t>
  </si>
  <si>
    <t xml:space="preserve">951 1003 9910090300 300 </t>
  </si>
  <si>
    <t>Социальные выплаты гражданам, кроме публичных нормативных социальных выплат</t>
  </si>
  <si>
    <t xml:space="preserve">951 1003 9910090300 320 </t>
  </si>
  <si>
    <t>Пособия, компенсации и иные социальные выплаты гражданам, кроме публичных нормативных обязательств</t>
  </si>
  <si>
    <t xml:space="preserve">951 1003 9910090300 321 </t>
  </si>
  <si>
    <t>ФИЗИЧЕСКАЯ КУЛЬТУРА И СПОРТ</t>
  </si>
  <si>
    <t xml:space="preserve">951 1100 0000000000 000 </t>
  </si>
  <si>
    <t>Массовый спорт</t>
  </si>
  <si>
    <t xml:space="preserve">951 1102 0000000000 000 </t>
  </si>
  <si>
    <t xml:space="preserve">951 1102 0600000000 000 </t>
  </si>
  <si>
    <t>Подпрограмма «Развитие массовой физической культуры и спорта Киселевского сельского поселения»</t>
  </si>
  <si>
    <t xml:space="preserve">951 1102 0620000000 000 </t>
  </si>
  <si>
    <t>Мероприятия по развитию физической куль-туры и спорта Киселевского сельского поселения в рамках подпрограммы «Развитие массовой физической культуры и спорта Киселевского сельского поселения» муниципальной программы Киселевского сельского поселения «Развитие культуры, физической культуры и спорта»</t>
  </si>
  <si>
    <t xml:space="preserve">951 1102 0620020340 000 </t>
  </si>
  <si>
    <t xml:space="preserve">951 1102 0620020340 200 </t>
  </si>
  <si>
    <t xml:space="preserve">951 1102 0620020340 240 </t>
  </si>
  <si>
    <t xml:space="preserve">951 1102 0620020340 244 </t>
  </si>
  <si>
    <t>Результат исполнения бюджета (дефицит / профицит)</t>
  </si>
  <si>
    <t>450</t>
  </si>
  <si>
    <t xml:space="preserve">x                    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</si>
  <si>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</si>
  <si>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</si>
  <si>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</si>
  <si>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</si>
  <si>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</si>
  <si>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</si>
  <si>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</si>
  <si>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</si>
  <si>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</si>
  <si>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</si>
  <si>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</si>
  <si>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</si>
  <si>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</si>
  <si>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C:\243\117M01.txt</t>
  </si>
  <si>
    <t>Доходы/EXPORT_SRC_CODE</t>
  </si>
  <si>
    <t>Доходы/PERIOD</t>
  </si>
  <si>
    <t>Форма 0503117 с. 3</t>
  </si>
  <si>
    <t>3. Источники финансирования дефицита бюджета</t>
  </si>
  <si>
    <t>Наименование показателя</t>
  </si>
  <si>
    <t>Код стро-ки</t>
  </si>
  <si>
    <t>Код источника финансирования
дефицита бюджета
по бюджетной классификации</t>
  </si>
  <si>
    <t>Утвержденные 
бюджетные 
назначения</t>
  </si>
  <si>
    <t>Источники финансирования дефицита бюджета - всего</t>
  </si>
  <si>
    <t>500</t>
  </si>
  <si>
    <t>Х</t>
  </si>
  <si>
    <t>520</t>
  </si>
  <si>
    <t>_</t>
  </si>
  <si>
    <t>источники внутреннего финансирования бюджета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</si>
  <si>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</si>
  <si>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</si>
  <si>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</si>
  <si>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</si>
  <si>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</si>
  <si>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000  01 00 00 00 00 0000 000</t>
  </si>
  <si>
    <t>Изменение остатков средств на счетах по учету средств бюджетов</t>
  </si>
  <si>
    <t>000 01 05 00 00 00 0000 000</t>
  </si>
  <si>
    <t>Увеличение остатков средств бюджетов,всего</t>
  </si>
  <si>
    <t>710</t>
  </si>
  <si>
    <t>000  01 05 00 00 00 0000 500</t>
  </si>
  <si>
    <t>х</t>
  </si>
  <si>
    <t>Увеличение прочих остатков средств бюджетов</t>
  </si>
  <si>
    <t>000  01 05 02 00 00 0000 500</t>
  </si>
  <si>
    <t>Увеличение прочих остатков денежных средств бюджетов</t>
  </si>
  <si>
    <t>000  01 05 02 01 00 0000 510</t>
  </si>
  <si>
    <t>Увеличение прочих остатков денежных средств бюджетов сельских поселений</t>
  </si>
  <si>
    <t>000 01 05 02 01 10 0000 510</t>
  </si>
  <si>
    <t>Уменьшение остатков средств бюджетов,всего</t>
  </si>
  <si>
    <t>720</t>
  </si>
  <si>
    <t>000  01 05 00 00 00 0000 600</t>
  </si>
  <si>
    <t>Уменьшение прочих остатков средств бюджетов</t>
  </si>
  <si>
    <t>000  01 05 02 00 00 0000 600</t>
  </si>
  <si>
    <t>Уменьшение прочих остатков денежных средств бюджетов</t>
  </si>
  <si>
    <t>000 01 05 02 01 00 0000 610</t>
  </si>
  <si>
    <t>Уменьшение прочих остатков денежных средств бюджетов сельских поселений</t>
  </si>
  <si>
    <t>000  01 05 02 01 10 0000 610</t>
  </si>
  <si>
    <t xml:space="preserve"> И.о.Главы Киселевского сельского поселения</t>
  </si>
  <si>
    <t xml:space="preserve"> Глава Администрации Киселевского сльского поселения</t>
  </si>
  <si>
    <t>Глава Администрации Киселевского сельского поселения</t>
  </si>
  <si>
    <t>Каралкин О.И.</t>
  </si>
  <si>
    <t>Начальник</t>
  </si>
  <si>
    <t>Начальник сектора экономики и финансов</t>
  </si>
  <si>
    <t xml:space="preserve">                  Муругова Н.Ю.</t>
  </si>
  <si>
    <t xml:space="preserve">   Малявко С.С.</t>
  </si>
  <si>
    <t xml:space="preserve"> </t>
  </si>
  <si>
    <t>Ведущий специалист,главный бухгалтер</t>
  </si>
  <si>
    <t>Самарская В.И.</t>
  </si>
  <si>
    <t>,,,,,,,,,,,,,,,,,,,,,,,,,,,,</t>
  </si>
  <si>
    <t>,,,,,,,,,,,,,,,,,,,,,,,,,,,,,,,,,,,,,,,,,,,,,,,,,,,,,,,,,,,,,,,,,,,,,,,,,,,,,,,,,,,,,,</t>
  </si>
  <si>
    <t>,,,,,,,,,,,,,,,,,,,,,,,,,,,,,,,,,,,,,,,</t>
  </si>
  <si>
    <t>28</t>
  </si>
  <si>
    <t>января</t>
  </si>
  <si>
    <t>на 01 января 2025 г.</t>
  </si>
  <si>
    <t>МО Киселевское сельское поселение Красносулинского района</t>
  </si>
  <si>
    <r>
      <t>Периодичность:</t>
    </r>
    <r>
      <rPr>
        <b/>
        <sz val="8"/>
        <color rgb="FF000000"/>
        <rFont val="Arial Cyr"/>
        <charset val="204"/>
      </rPr>
      <t xml:space="preserve"> </t>
    </r>
    <r>
      <rPr>
        <b/>
        <u/>
        <sz val="8"/>
        <color rgb="FF000000"/>
        <rFont val="Arial Cyr"/>
        <charset val="204"/>
      </rPr>
      <t>годовая</t>
    </r>
  </si>
  <si>
    <t>2025г.</t>
  </si>
  <si>
    <t>Главный бухгалтер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</si>
</sst>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72" x14ac:knownFonts="1">
    <font>
      <sz val="11"/>
      <color indexed="8"/>
      <name val="Calibri"/>
      <family val="2"/>
      <scheme val="mino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12"/>
      <color indexed="8"/>
      <name val="Arial Cyr"/>
    </font>
    <font>
      <sz val="12"/>
      <color indexed="8"/>
      <name val="Arial Cyr"/>
    </font>
    <font>
      <sz val="10"/>
      <name val="Arial Cyr"/>
      <charset val="204"/>
    </font>
    <font>
      <sz val="9"/>
      <name val="Arial"/>
      <family val="2"/>
      <charset val="204"/>
    </font>
    <font>
      <sz val="8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sz val="6"/>
      <name val="Arial"/>
      <family val="2"/>
      <charset val="204"/>
    </font>
    <font>
      <b/>
      <sz val="8"/>
      <color rgb="FF000000"/>
      <name val="Arial Cyr"/>
      <charset val="204"/>
    </font>
    <font>
      <b/>
      <u/>
      <sz val="8"/>
      <color rgb="FF000000"/>
      <name val="Arial Cyr"/>
      <charset val="204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solid">
        <fgColor theme="0"/>
        <bgColor indexed="64"/>
      </patternFill>
    </fill>
  </fills>
  <borders count="69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2" fillId="2" borderId="1"/>
  </cellStyleXfs>
  <cellXfs count="228">
    <xf numFmtId="0" fontId="0" fillId="0" borderId="0" xfId="0"/>
    <xf numFmtId="0" fontId="2" fillId="2" borderId="1" xfId="0" applyFont="1" applyFill="1" applyBorder="1"/>
    <xf numFmtId="0" fontId="3" fillId="2" borderId="1" xfId="0" applyFont="1" applyFill="1" applyBorder="1"/>
    <xf numFmtId="0" fontId="4" fillId="2" borderId="1" xfId="0" applyFont="1" applyFill="1" applyBorder="1" applyAlignment="1">
      <alignment horizontal="right"/>
    </xf>
    <xf numFmtId="0" fontId="5" fillId="2" borderId="2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left"/>
    </xf>
    <xf numFmtId="49" fontId="7" fillId="2" borderId="1" xfId="0" applyNumberFormat="1" applyFont="1" applyFill="1" applyBorder="1" applyAlignment="1">
      <alignment horizontal="right"/>
    </xf>
    <xf numFmtId="49" fontId="8" fillId="2" borderId="3" xfId="0" applyNumberFormat="1" applyFont="1" applyFill="1" applyBorder="1" applyAlignment="1">
      <alignment horizontal="centerContinuous"/>
    </xf>
    <xf numFmtId="0" fontId="9" fillId="2" borderId="1" xfId="0" applyFont="1" applyFill="1" applyBorder="1" applyAlignment="1">
      <alignment horizontal="right"/>
    </xf>
    <xf numFmtId="164" fontId="10" fillId="2" borderId="4" xfId="0" applyNumberFormat="1" applyFont="1" applyFill="1" applyBorder="1" applyAlignment="1">
      <alignment horizontal="center"/>
    </xf>
    <xf numFmtId="49" fontId="11" fillId="2" borderId="1" xfId="0" applyNumberFormat="1" applyFont="1" applyFill="1" applyBorder="1"/>
    <xf numFmtId="49" fontId="12" fillId="2" borderId="5" xfId="0" applyNumberFormat="1" applyFont="1" applyFill="1" applyBorder="1" applyAlignment="1">
      <alignment horizontal="center"/>
    </xf>
    <xf numFmtId="0" fontId="13" fillId="2" borderId="1" xfId="0" applyFont="1" applyFill="1" applyBorder="1" applyAlignment="1">
      <alignment horizontal="left"/>
    </xf>
    <xf numFmtId="49" fontId="14" fillId="2" borderId="4" xfId="0" applyNumberFormat="1" applyFont="1" applyFill="1" applyBorder="1" applyAlignment="1">
      <alignment horizontal="center"/>
    </xf>
    <xf numFmtId="49" fontId="15" fillId="2" borderId="1" xfId="0" applyNumberFormat="1" applyFont="1" applyFill="1" applyBorder="1"/>
    <xf numFmtId="49" fontId="16" fillId="2" borderId="5" xfId="0" applyNumberFormat="1" applyFont="1" applyFill="1" applyBorder="1" applyAlignment="1">
      <alignment horizontal="centerContinuous"/>
    </xf>
    <xf numFmtId="49" fontId="17" fillId="2" borderId="1" xfId="0" applyNumberFormat="1" applyFont="1" applyFill="1" applyBorder="1" applyAlignment="1">
      <alignment horizontal="left"/>
    </xf>
    <xf numFmtId="49" fontId="18" fillId="2" borderId="8" xfId="0" applyNumberFormat="1" applyFont="1" applyFill="1" applyBorder="1" applyAlignment="1">
      <alignment horizontal="centerContinuous"/>
    </xf>
    <xf numFmtId="0" fontId="20" fillId="2" borderId="1" xfId="0" applyFont="1" applyFill="1" applyBorder="1" applyAlignment="1">
      <alignment horizontal="center"/>
    </xf>
    <xf numFmtId="0" fontId="21" fillId="2" borderId="1" xfId="0" applyFont="1" applyFill="1" applyBorder="1"/>
    <xf numFmtId="0" fontId="34" fillId="2" borderId="18" xfId="0" applyFont="1" applyFill="1" applyBorder="1" applyAlignment="1">
      <alignment horizontal="center" vertical="center"/>
    </xf>
    <xf numFmtId="0" fontId="35" fillId="2" borderId="2" xfId="0" applyFont="1" applyFill="1" applyBorder="1" applyAlignment="1">
      <alignment horizontal="center" vertical="center"/>
    </xf>
    <xf numFmtId="0" fontId="36" fillId="2" borderId="19" xfId="0" applyFont="1" applyFill="1" applyBorder="1" applyAlignment="1">
      <alignment horizontal="center" vertical="center"/>
    </xf>
    <xf numFmtId="49" fontId="37" fillId="2" borderId="2" xfId="0" applyNumberFormat="1" applyFont="1" applyFill="1" applyBorder="1" applyAlignment="1">
      <alignment horizontal="center" vertical="center"/>
    </xf>
    <xf numFmtId="49" fontId="38" fillId="2" borderId="20" xfId="0" applyNumberFormat="1" applyFont="1" applyFill="1" applyBorder="1" applyAlignment="1">
      <alignment horizontal="center" vertical="center"/>
    </xf>
    <xf numFmtId="49" fontId="39" fillId="2" borderId="21" xfId="0" applyNumberFormat="1" applyFont="1" applyFill="1" applyBorder="1" applyAlignment="1">
      <alignment horizontal="center" vertical="center"/>
    </xf>
    <xf numFmtId="0" fontId="40" fillId="2" borderId="34" xfId="0" applyFont="1" applyFill="1" applyBorder="1" applyAlignment="1">
      <alignment horizontal="left"/>
    </xf>
    <xf numFmtId="0" fontId="41" fillId="2" borderId="35" xfId="0" applyFont="1" applyFill="1" applyBorder="1" applyAlignment="1">
      <alignment horizontal="center"/>
    </xf>
    <xf numFmtId="49" fontId="42" fillId="2" borderId="35" xfId="0" applyNumberFormat="1" applyFont="1" applyFill="1" applyBorder="1" applyAlignment="1">
      <alignment horizontal="center" vertical="center"/>
    </xf>
    <xf numFmtId="0" fontId="43" fillId="2" borderId="1" xfId="0" applyFont="1" applyFill="1" applyBorder="1" applyAlignment="1">
      <alignment horizontal="left"/>
    </xf>
    <xf numFmtId="0" fontId="44" fillId="2" borderId="1" xfId="0" applyFont="1" applyFill="1" applyBorder="1"/>
    <xf numFmtId="49" fontId="45" fillId="2" borderId="1" xfId="0" applyNumberFormat="1" applyFont="1" applyFill="1" applyBorder="1"/>
    <xf numFmtId="0" fontId="52" fillId="2" borderId="37" xfId="0" applyFont="1" applyFill="1" applyBorder="1" applyAlignment="1">
      <alignment vertical="center" wrapText="1"/>
    </xf>
    <xf numFmtId="49" fontId="53" fillId="2" borderId="37" xfId="0" applyNumberFormat="1" applyFont="1" applyFill="1" applyBorder="1" applyAlignment="1">
      <alignment horizontal="center" vertical="center" wrapText="1"/>
    </xf>
    <xf numFmtId="49" fontId="54" fillId="2" borderId="14" xfId="0" applyNumberFormat="1" applyFont="1" applyFill="1" applyBorder="1" applyAlignment="1">
      <alignment vertical="center"/>
    </xf>
    <xf numFmtId="0" fontId="56" fillId="2" borderId="33" xfId="0" applyFont="1" applyFill="1" applyBorder="1" applyAlignment="1">
      <alignment vertical="center" wrapText="1"/>
    </xf>
    <xf numFmtId="49" fontId="57" fillId="2" borderId="33" xfId="0" applyNumberFormat="1" applyFont="1" applyFill="1" applyBorder="1" applyAlignment="1">
      <alignment horizontal="center" vertical="center" wrapText="1"/>
    </xf>
    <xf numFmtId="49" fontId="58" fillId="2" borderId="17" xfId="0" applyNumberFormat="1" applyFont="1" applyFill="1" applyBorder="1" applyAlignment="1">
      <alignment vertical="center"/>
    </xf>
    <xf numFmtId="49" fontId="59" fillId="2" borderId="19" xfId="0" applyNumberFormat="1" applyFont="1" applyFill="1" applyBorder="1" applyAlignment="1">
      <alignment horizontal="center" vertical="center"/>
    </xf>
    <xf numFmtId="49" fontId="60" fillId="2" borderId="32" xfId="0" applyNumberFormat="1" applyFont="1" applyFill="1" applyBorder="1" applyAlignment="1">
      <alignment horizontal="left" wrapText="1"/>
    </xf>
    <xf numFmtId="49" fontId="60" fillId="2" borderId="38" xfId="0" applyNumberFormat="1" applyFont="1" applyFill="1" applyBorder="1" applyAlignment="1">
      <alignment horizontal="center" wrapText="1"/>
    </xf>
    <xf numFmtId="49" fontId="60" fillId="2" borderId="33" xfId="0" applyNumberFormat="1" applyFont="1" applyFill="1" applyBorder="1" applyAlignment="1">
      <alignment horizontal="center"/>
    </xf>
    <xf numFmtId="4" fontId="60" fillId="2" borderId="16" xfId="0" applyNumberFormat="1" applyFont="1" applyFill="1" applyBorder="1" applyAlignment="1">
      <alignment horizontal="right"/>
    </xf>
    <xf numFmtId="4" fontId="60" fillId="2" borderId="33" xfId="0" applyNumberFormat="1" applyFont="1" applyFill="1" applyBorder="1" applyAlignment="1">
      <alignment horizontal="right"/>
    </xf>
    <xf numFmtId="4" fontId="60" fillId="2" borderId="17" xfId="0" applyNumberFormat="1" applyFont="1" applyFill="1" applyBorder="1" applyAlignment="1">
      <alignment horizontal="right"/>
    </xf>
    <xf numFmtId="0" fontId="61" fillId="2" borderId="27" xfId="0" applyFont="1" applyFill="1" applyBorder="1"/>
    <xf numFmtId="0" fontId="61" fillId="2" borderId="28" xfId="0" applyFont="1" applyFill="1" applyBorder="1"/>
    <xf numFmtId="0" fontId="61" fillId="2" borderId="29" xfId="0" applyFont="1" applyFill="1" applyBorder="1" applyAlignment="1">
      <alignment horizontal="center"/>
    </xf>
    <xf numFmtId="0" fontId="61" fillId="2" borderId="30" xfId="0" applyFont="1" applyFill="1" applyBorder="1" applyAlignment="1">
      <alignment horizontal="right"/>
    </xf>
    <xf numFmtId="0" fontId="61" fillId="2" borderId="30" xfId="0" applyFont="1" applyFill="1" applyBorder="1"/>
    <xf numFmtId="0" fontId="61" fillId="2" borderId="31" xfId="0" applyFont="1" applyFill="1" applyBorder="1"/>
    <xf numFmtId="49" fontId="61" fillId="2" borderId="22" xfId="0" applyNumberFormat="1" applyFont="1" applyFill="1" applyBorder="1" applyAlignment="1">
      <alignment horizontal="left" wrapText="1"/>
    </xf>
    <xf numFmtId="49" fontId="61" fillId="2" borderId="26" xfId="0" applyNumberFormat="1" applyFont="1" applyFill="1" applyBorder="1" applyAlignment="1">
      <alignment horizontal="center" wrapText="1"/>
    </xf>
    <xf numFmtId="49" fontId="61" fillId="2" borderId="24" xfId="0" applyNumberFormat="1" applyFont="1" applyFill="1" applyBorder="1" applyAlignment="1">
      <alignment horizontal="center"/>
    </xf>
    <xf numFmtId="4" fontId="61" fillId="2" borderId="25" xfId="0" applyNumberFormat="1" applyFont="1" applyFill="1" applyBorder="1" applyAlignment="1">
      <alignment horizontal="right"/>
    </xf>
    <xf numFmtId="4" fontId="61" fillId="2" borderId="24" xfId="0" applyNumberFormat="1" applyFont="1" applyFill="1" applyBorder="1" applyAlignment="1">
      <alignment horizontal="right"/>
    </xf>
    <xf numFmtId="4" fontId="61" fillId="2" borderId="39" xfId="0" applyNumberFormat="1" applyFont="1" applyFill="1" applyBorder="1" applyAlignment="1">
      <alignment horizontal="right"/>
    </xf>
    <xf numFmtId="165" fontId="61" fillId="2" borderId="22" xfId="0" applyNumberFormat="1" applyFont="1" applyFill="1" applyBorder="1" applyAlignment="1">
      <alignment horizontal="left" wrapText="1"/>
    </xf>
    <xf numFmtId="49" fontId="61" fillId="2" borderId="39" xfId="0" applyNumberFormat="1" applyFont="1" applyFill="1" applyBorder="1" applyAlignment="1">
      <alignment horizontal="left" wrapText="1"/>
    </xf>
    <xf numFmtId="49" fontId="61" fillId="2" borderId="40" xfId="0" applyNumberFormat="1" applyFont="1" applyFill="1" applyBorder="1" applyAlignment="1">
      <alignment horizontal="center" wrapText="1"/>
    </xf>
    <xf numFmtId="49" fontId="61" fillId="2" borderId="41" xfId="0" applyNumberFormat="1" applyFont="1" applyFill="1" applyBorder="1" applyAlignment="1">
      <alignment horizontal="center"/>
    </xf>
    <xf numFmtId="4" fontId="61" fillId="2" borderId="42" xfId="0" applyNumberFormat="1" applyFont="1" applyFill="1" applyBorder="1" applyAlignment="1">
      <alignment horizontal="right"/>
    </xf>
    <xf numFmtId="4" fontId="61" fillId="2" borderId="43" xfId="0" applyNumberFormat="1" applyFont="1" applyFill="1" applyBorder="1" applyAlignment="1">
      <alignment horizontal="right"/>
    </xf>
    <xf numFmtId="0" fontId="63" fillId="3" borderId="1" xfId="1" applyFont="1" applyFill="1"/>
    <xf numFmtId="0" fontId="64" fillId="3" borderId="1" xfId="1" applyFont="1" applyFill="1" applyAlignment="1">
      <alignment horizontal="right"/>
    </xf>
    <xf numFmtId="0" fontId="63" fillId="2" borderId="1" xfId="1" applyFont="1"/>
    <xf numFmtId="0" fontId="65" fillId="3" borderId="6" xfId="1" applyFont="1" applyFill="1" applyBorder="1" applyAlignment="1">
      <alignment horizontal="center" vertical="center"/>
    </xf>
    <xf numFmtId="0" fontId="66" fillId="2" borderId="1" xfId="1" applyFont="1"/>
    <xf numFmtId="0" fontId="63" fillId="2" borderId="1" xfId="1" applyFont="1" applyAlignment="1">
      <alignment vertical="top"/>
    </xf>
    <xf numFmtId="0" fontId="67" fillId="3" borderId="59" xfId="1" applyFont="1" applyFill="1" applyBorder="1"/>
    <xf numFmtId="0" fontId="67" fillId="3" borderId="60" xfId="1" applyFont="1" applyFill="1" applyBorder="1"/>
    <xf numFmtId="0" fontId="64" fillId="3" borderId="1" xfId="1" applyFont="1" applyFill="1"/>
    <xf numFmtId="0" fontId="67" fillId="3" borderId="1" xfId="1" applyFont="1" applyFill="1" applyAlignment="1">
      <alignment horizontal="left"/>
    </xf>
    <xf numFmtId="0" fontId="67" fillId="3" borderId="1" xfId="1" applyFont="1" applyFill="1"/>
    <xf numFmtId="0" fontId="64" fillId="2" borderId="1" xfId="1" applyFont="1"/>
    <xf numFmtId="0" fontId="67" fillId="3" borderId="1" xfId="1" applyFont="1" applyFill="1" applyAlignment="1">
      <alignment horizontal="center" vertical="top"/>
    </xf>
    <xf numFmtId="0" fontId="69" fillId="3" borderId="1" xfId="1" applyFont="1" applyFill="1" applyAlignment="1">
      <alignment horizontal="center" vertical="top"/>
    </xf>
    <xf numFmtId="0" fontId="69" fillId="3" borderId="1" xfId="1" applyFont="1" applyFill="1"/>
    <xf numFmtId="0" fontId="69" fillId="2" borderId="1" xfId="1" applyFont="1"/>
    <xf numFmtId="0" fontId="67" fillId="3" borderId="1" xfId="1" applyFont="1" applyFill="1" applyAlignment="1">
      <alignment vertical="top"/>
    </xf>
    <xf numFmtId="0" fontId="67" fillId="2" borderId="1" xfId="1" applyFont="1"/>
    <xf numFmtId="0" fontId="2" fillId="2" borderId="1" xfId="0" applyFont="1" applyFill="1" applyBorder="1" applyAlignment="1">
      <alignment horizontal="left"/>
    </xf>
    <xf numFmtId="49" fontId="61" fillId="2" borderId="23" xfId="0" applyNumberFormat="1" applyFont="1" applyFill="1" applyBorder="1" applyAlignment="1">
      <alignment horizontal="center" wrapText="1"/>
    </xf>
    <xf numFmtId="4" fontId="61" fillId="2" borderId="26" xfId="0" applyNumberFormat="1" applyFont="1" applyFill="1" applyBorder="1" applyAlignment="1">
      <alignment horizontal="right"/>
    </xf>
    <xf numFmtId="49" fontId="61" fillId="2" borderId="27" xfId="0" applyNumberFormat="1" applyFont="1" applyFill="1" applyBorder="1" applyAlignment="1">
      <alignment horizontal="left" wrapText="1"/>
    </xf>
    <xf numFmtId="49" fontId="61" fillId="2" borderId="28" xfId="0" applyNumberFormat="1" applyFont="1" applyFill="1" applyBorder="1" applyAlignment="1">
      <alignment horizontal="center" wrapText="1"/>
    </xf>
    <xf numFmtId="49" fontId="61" fillId="2" borderId="29" xfId="0" applyNumberFormat="1" applyFont="1" applyFill="1" applyBorder="1" applyAlignment="1">
      <alignment horizontal="center"/>
    </xf>
    <xf numFmtId="4" fontId="61" fillId="2" borderId="30" xfId="0" applyNumberFormat="1" applyFont="1" applyFill="1" applyBorder="1" applyAlignment="1">
      <alignment horizontal="right"/>
    </xf>
    <xf numFmtId="4" fontId="61" fillId="2" borderId="31" xfId="0" applyNumberFormat="1" applyFont="1" applyFill="1" applyBorder="1" applyAlignment="1">
      <alignment horizontal="right"/>
    </xf>
    <xf numFmtId="49" fontId="61" fillId="2" borderId="32" xfId="0" applyNumberFormat="1" applyFont="1" applyFill="1" applyBorder="1" applyAlignment="1">
      <alignment horizontal="left" wrapText="1"/>
    </xf>
    <xf numFmtId="49" fontId="61" fillId="2" borderId="15" xfId="0" applyNumberFormat="1" applyFont="1" applyFill="1" applyBorder="1" applyAlignment="1">
      <alignment horizontal="center" wrapText="1"/>
    </xf>
    <xf numFmtId="49" fontId="61" fillId="2" borderId="33" xfId="0" applyNumberFormat="1" applyFont="1" applyFill="1" applyBorder="1" applyAlignment="1">
      <alignment horizontal="center"/>
    </xf>
    <xf numFmtId="4" fontId="61" fillId="2" borderId="16" xfId="0" applyNumberFormat="1" applyFont="1" applyFill="1" applyBorder="1" applyAlignment="1">
      <alignment horizontal="right"/>
    </xf>
    <xf numFmtId="4" fontId="61" fillId="2" borderId="17" xfId="0" applyNumberFormat="1" applyFont="1" applyFill="1" applyBorder="1" applyAlignment="1">
      <alignment horizontal="right"/>
    </xf>
    <xf numFmtId="165" fontId="61" fillId="2" borderId="32" xfId="0" applyNumberFormat="1" applyFont="1" applyFill="1" applyBorder="1" applyAlignment="1">
      <alignment horizontal="left" wrapText="1"/>
    </xf>
    <xf numFmtId="4" fontId="61" fillId="3" borderId="25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49" fontId="6" fillId="2" borderId="6" xfId="0" applyNumberFormat="1" applyFont="1" applyFill="1" applyBorder="1" applyAlignment="1">
      <alignment horizontal="left" wrapText="1"/>
    </xf>
    <xf numFmtId="49" fontId="6" fillId="2" borderId="6" xfId="0" applyNumberFormat="1" applyFont="1" applyFill="1" applyBorder="1" applyAlignment="1">
      <alignment wrapText="1"/>
    </xf>
    <xf numFmtId="49" fontId="6" fillId="2" borderId="7" xfId="0" applyNumberFormat="1" applyFont="1" applyFill="1" applyBorder="1" applyAlignment="1">
      <alignment horizontal="left" wrapText="1"/>
    </xf>
    <xf numFmtId="49" fontId="25" fillId="2" borderId="11" xfId="0" applyNumberFormat="1" applyFont="1" applyFill="1" applyBorder="1" applyAlignment="1">
      <alignment horizontal="center" vertical="center" wrapText="1"/>
    </xf>
    <xf numFmtId="49" fontId="29" fillId="2" borderId="14" xfId="0" applyNumberFormat="1" applyFont="1" applyFill="1" applyBorder="1" applyAlignment="1">
      <alignment horizontal="center" vertical="center" wrapText="1"/>
    </xf>
    <xf numFmtId="49" fontId="33" fillId="2" borderId="17" xfId="0" applyNumberFormat="1" applyFont="1" applyFill="1" applyBorder="1" applyAlignment="1">
      <alignment horizontal="center" vertical="center" wrapText="1"/>
    </xf>
    <xf numFmtId="49" fontId="24" fillId="2" borderId="10" xfId="0" applyNumberFormat="1" applyFont="1" applyFill="1" applyBorder="1" applyAlignment="1">
      <alignment horizontal="center" vertical="center" wrapText="1"/>
    </xf>
    <xf numFmtId="49" fontId="28" fillId="2" borderId="13" xfId="0" applyNumberFormat="1" applyFont="1" applyFill="1" applyBorder="1" applyAlignment="1">
      <alignment horizontal="center" vertical="center" wrapText="1"/>
    </xf>
    <xf numFmtId="49" fontId="32" fillId="2" borderId="16" xfId="0" applyNumberFormat="1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/>
    </xf>
    <xf numFmtId="0" fontId="23" fillId="2" borderId="10" xfId="0" applyFont="1" applyFill="1" applyBorder="1" applyAlignment="1">
      <alignment horizontal="center" vertical="center" wrapText="1"/>
    </xf>
    <xf numFmtId="0" fontId="27" fillId="2" borderId="13" xfId="0" applyFont="1" applyFill="1" applyBorder="1" applyAlignment="1">
      <alignment horizontal="center" vertical="center" wrapText="1"/>
    </xf>
    <xf numFmtId="0" fontId="31" fillId="2" borderId="16" xfId="0" applyFont="1" applyFill="1" applyBorder="1" applyAlignment="1">
      <alignment horizontal="center" vertical="center" wrapText="1"/>
    </xf>
    <xf numFmtId="0" fontId="22" fillId="2" borderId="9" xfId="0" applyFont="1" applyFill="1" applyBorder="1" applyAlignment="1">
      <alignment horizontal="center" vertical="center" wrapText="1"/>
    </xf>
    <xf numFmtId="0" fontId="26" fillId="2" borderId="12" xfId="0" applyFont="1" applyFill="1" applyBorder="1" applyAlignment="1">
      <alignment horizontal="center" vertical="center" wrapText="1"/>
    </xf>
    <xf numFmtId="0" fontId="30" fillId="2" borderId="15" xfId="0" applyFont="1" applyFill="1" applyBorder="1" applyAlignment="1">
      <alignment horizontal="center" vertical="center" wrapText="1"/>
    </xf>
    <xf numFmtId="0" fontId="47" fillId="2" borderId="36" xfId="0" applyFont="1" applyFill="1" applyBorder="1" applyAlignment="1">
      <alignment horizontal="center" vertical="center" wrapText="1"/>
    </xf>
    <xf numFmtId="0" fontId="50" fillId="2" borderId="37" xfId="0" applyFont="1" applyFill="1" applyBorder="1" applyAlignment="1">
      <alignment horizontal="center" vertical="center" wrapText="1"/>
    </xf>
    <xf numFmtId="0" fontId="46" fillId="2" borderId="9" xfId="0" applyFont="1" applyFill="1" applyBorder="1" applyAlignment="1">
      <alignment horizontal="center" vertical="center"/>
    </xf>
    <xf numFmtId="0" fontId="49" fillId="2" borderId="12" xfId="0" applyFont="1" applyFill="1" applyBorder="1" applyAlignment="1">
      <alignment horizontal="center" vertical="center"/>
    </xf>
    <xf numFmtId="0" fontId="55" fillId="2" borderId="15" xfId="0" applyFont="1" applyFill="1" applyBorder="1" applyAlignment="1">
      <alignment horizontal="center" vertical="center"/>
    </xf>
    <xf numFmtId="49" fontId="48" fillId="2" borderId="10" xfId="0" applyNumberFormat="1" applyFont="1" applyFill="1" applyBorder="1" applyAlignment="1">
      <alignment horizontal="center" vertical="center"/>
    </xf>
    <xf numFmtId="49" fontId="51" fillId="2" borderId="13" xfId="0" applyNumberFormat="1" applyFont="1" applyFill="1" applyBorder="1" applyAlignment="1">
      <alignment horizontal="center" vertical="center"/>
    </xf>
    <xf numFmtId="49" fontId="67" fillId="2" borderId="1" xfId="1" applyNumberFormat="1" applyFont="1" applyAlignment="1">
      <alignment horizontal="center"/>
    </xf>
    <xf numFmtId="0" fontId="67" fillId="3" borderId="1" xfId="1" applyFont="1" applyFill="1" applyAlignment="1">
      <alignment horizontal="left"/>
    </xf>
    <xf numFmtId="0" fontId="67" fillId="3" borderId="1" xfId="1" applyFont="1" applyFill="1" applyAlignment="1">
      <alignment horizontal="right"/>
    </xf>
    <xf numFmtId="0" fontId="67" fillId="3" borderId="1" xfId="1" applyFont="1" applyFill="1" applyAlignment="1">
      <alignment horizontal="center" vertical="top"/>
    </xf>
    <xf numFmtId="0" fontId="64" fillId="2" borderId="1" xfId="1" applyFont="1" applyAlignment="1">
      <alignment horizontal="right"/>
    </xf>
    <xf numFmtId="49" fontId="67" fillId="2" borderId="6" xfId="1" applyNumberFormat="1" applyFont="1" applyBorder="1" applyAlignment="1">
      <alignment horizontal="center"/>
    </xf>
    <xf numFmtId="0" fontId="67" fillId="2" borderId="1" xfId="1" applyFont="1"/>
    <xf numFmtId="0" fontId="67" fillId="2" borderId="6" xfId="1" applyFont="1" applyBorder="1"/>
    <xf numFmtId="0" fontId="67" fillId="3" borderId="66" xfId="1" applyFont="1" applyFill="1" applyBorder="1" applyAlignment="1">
      <alignment wrapText="1"/>
    </xf>
    <xf numFmtId="0" fontId="67" fillId="3" borderId="67" xfId="1" applyFont="1" applyFill="1" applyBorder="1" applyAlignment="1">
      <alignment wrapText="1"/>
    </xf>
    <xf numFmtId="0" fontId="67" fillId="3" borderId="68" xfId="1" applyFont="1" applyFill="1" applyBorder="1" applyAlignment="1">
      <alignment wrapText="1"/>
    </xf>
    <xf numFmtId="49" fontId="67" fillId="3" borderId="63" xfId="1" applyNumberFormat="1" applyFont="1" applyFill="1" applyBorder="1" applyAlignment="1">
      <alignment horizontal="center"/>
    </xf>
    <xf numFmtId="49" fontId="67" fillId="3" borderId="2" xfId="1" applyNumberFormat="1" applyFont="1" applyFill="1" applyBorder="1" applyAlignment="1">
      <alignment horizontal="center"/>
    </xf>
    <xf numFmtId="49" fontId="67" fillId="3" borderId="41" xfId="1" applyNumberFormat="1" applyFont="1" applyFill="1" applyBorder="1" applyAlignment="1">
      <alignment horizontal="center"/>
    </xf>
    <xf numFmtId="49" fontId="67" fillId="3" borderId="64" xfId="1" applyNumberFormat="1" applyFont="1" applyFill="1" applyBorder="1" applyAlignment="1">
      <alignment horizontal="center"/>
    </xf>
    <xf numFmtId="49" fontId="67" fillId="3" borderId="65" xfId="1" applyNumberFormat="1" applyFont="1" applyFill="1" applyBorder="1" applyAlignment="1">
      <alignment horizontal="center"/>
    </xf>
    <xf numFmtId="4" fontId="67" fillId="3" borderId="25" xfId="1" applyNumberFormat="1" applyFont="1" applyFill="1" applyBorder="1" applyAlignment="1">
      <alignment horizontal="center"/>
    </xf>
    <xf numFmtId="0" fontId="67" fillId="3" borderId="25" xfId="1" applyFont="1" applyFill="1" applyBorder="1" applyAlignment="1">
      <alignment horizontal="center"/>
    </xf>
    <xf numFmtId="4" fontId="68" fillId="3" borderId="41" xfId="1" applyNumberFormat="1" applyFont="1" applyFill="1" applyBorder="1" applyAlignment="1">
      <alignment horizontal="center"/>
    </xf>
    <xf numFmtId="0" fontId="68" fillId="3" borderId="64" xfId="1" applyFont="1" applyFill="1" applyBorder="1" applyAlignment="1">
      <alignment horizontal="center"/>
    </xf>
    <xf numFmtId="0" fontId="68" fillId="3" borderId="65" xfId="1" applyFont="1" applyFill="1" applyBorder="1" applyAlignment="1">
      <alignment horizontal="center"/>
    </xf>
    <xf numFmtId="0" fontId="67" fillId="3" borderId="2" xfId="1" applyFont="1" applyFill="1" applyBorder="1" applyAlignment="1">
      <alignment horizontal="center"/>
    </xf>
    <xf numFmtId="0" fontId="67" fillId="3" borderId="21" xfId="1" applyFont="1" applyFill="1" applyBorder="1" applyAlignment="1">
      <alignment horizontal="center"/>
    </xf>
    <xf numFmtId="0" fontId="67" fillId="3" borderId="59" xfId="1" applyFont="1" applyFill="1" applyBorder="1" applyAlignment="1">
      <alignment wrapText="1"/>
    </xf>
    <xf numFmtId="0" fontId="67" fillId="3" borderId="60" xfId="1" applyFont="1" applyFill="1" applyBorder="1" applyAlignment="1">
      <alignment wrapText="1"/>
    </xf>
    <xf numFmtId="0" fontId="67" fillId="3" borderId="61" xfId="1" applyFont="1" applyFill="1" applyBorder="1" applyAlignment="1">
      <alignment wrapText="1"/>
    </xf>
    <xf numFmtId="4" fontId="68" fillId="3" borderId="64" xfId="1" applyNumberFormat="1" applyFont="1" applyFill="1" applyBorder="1" applyAlignment="1">
      <alignment horizontal="center"/>
    </xf>
    <xf numFmtId="4" fontId="68" fillId="3" borderId="65" xfId="1" applyNumberFormat="1" applyFont="1" applyFill="1" applyBorder="1" applyAlignment="1">
      <alignment horizontal="center"/>
    </xf>
    <xf numFmtId="4" fontId="68" fillId="3" borderId="19" xfId="1" applyNumberFormat="1" applyFont="1" applyFill="1" applyBorder="1" applyAlignment="1">
      <alignment horizontal="center"/>
    </xf>
    <xf numFmtId="4" fontId="68" fillId="3" borderId="20" xfId="1" applyNumberFormat="1" applyFont="1" applyFill="1" applyBorder="1" applyAlignment="1">
      <alignment horizontal="center"/>
    </xf>
    <xf numFmtId="4" fontId="68" fillId="3" borderId="63" xfId="1" applyNumberFormat="1" applyFont="1" applyFill="1" applyBorder="1" applyAlignment="1">
      <alignment horizontal="center"/>
    </xf>
    <xf numFmtId="4" fontId="68" fillId="3" borderId="24" xfId="1" applyNumberFormat="1" applyFont="1" applyFill="1" applyBorder="1" applyAlignment="1">
      <alignment horizontal="center"/>
    </xf>
    <xf numFmtId="4" fontId="68" fillId="3" borderId="7" xfId="1" applyNumberFormat="1" applyFont="1" applyFill="1" applyBorder="1" applyAlignment="1">
      <alignment horizontal="center"/>
    </xf>
    <xf numFmtId="4" fontId="68" fillId="3" borderId="26" xfId="1" applyNumberFormat="1" applyFont="1" applyFill="1" applyBorder="1" applyAlignment="1">
      <alignment horizontal="center"/>
    </xf>
    <xf numFmtId="49" fontId="67" fillId="3" borderId="19" xfId="1" applyNumberFormat="1" applyFont="1" applyFill="1" applyBorder="1" applyAlignment="1">
      <alignment horizontal="center"/>
    </xf>
    <xf numFmtId="49" fontId="67" fillId="3" borderId="20" xfId="1" applyNumberFormat="1" applyFont="1" applyFill="1" applyBorder="1" applyAlignment="1">
      <alignment horizontal="center"/>
    </xf>
    <xf numFmtId="49" fontId="67" fillId="3" borderId="26" xfId="1" applyNumberFormat="1" applyFont="1" applyFill="1" applyBorder="1" applyAlignment="1">
      <alignment horizontal="center"/>
    </xf>
    <xf numFmtId="49" fontId="67" fillId="3" borderId="25" xfId="1" applyNumberFormat="1" applyFont="1" applyFill="1" applyBorder="1" applyAlignment="1">
      <alignment horizontal="center"/>
    </xf>
    <xf numFmtId="49" fontId="67" fillId="3" borderId="24" xfId="1" applyNumberFormat="1" applyFont="1" applyFill="1" applyBorder="1" applyAlignment="1">
      <alignment horizontal="center"/>
    </xf>
    <xf numFmtId="49" fontId="67" fillId="3" borderId="7" xfId="1" applyNumberFormat="1" applyFont="1" applyFill="1" applyBorder="1" applyAlignment="1">
      <alignment horizontal="center"/>
    </xf>
    <xf numFmtId="4" fontId="67" fillId="3" borderId="24" xfId="1" applyNumberFormat="1" applyFont="1" applyFill="1" applyBorder="1" applyAlignment="1">
      <alignment horizontal="center"/>
    </xf>
    <xf numFmtId="4" fontId="67" fillId="3" borderId="7" xfId="1" applyNumberFormat="1" applyFont="1" applyFill="1" applyBorder="1" applyAlignment="1">
      <alignment horizontal="center"/>
    </xf>
    <xf numFmtId="4" fontId="67" fillId="3" borderId="26" xfId="1" applyNumberFormat="1" applyFont="1" applyFill="1" applyBorder="1" applyAlignment="1">
      <alignment horizontal="center"/>
    </xf>
    <xf numFmtId="0" fontId="67" fillId="3" borderId="39" xfId="1" applyFont="1" applyFill="1" applyBorder="1" applyAlignment="1">
      <alignment horizontal="center"/>
    </xf>
    <xf numFmtId="0" fontId="62" fillId="3" borderId="60" xfId="1" applyFill="1" applyBorder="1" applyAlignment="1">
      <alignment wrapText="1"/>
    </xf>
    <xf numFmtId="0" fontId="62" fillId="3" borderId="61" xfId="1" applyFill="1" applyBorder="1" applyAlignment="1">
      <alignment wrapText="1"/>
    </xf>
    <xf numFmtId="0" fontId="68" fillId="3" borderId="7" xfId="1" applyFont="1" applyFill="1" applyBorder="1" applyAlignment="1">
      <alignment horizontal="center"/>
    </xf>
    <xf numFmtId="0" fontId="68" fillId="3" borderId="26" xfId="1" applyFont="1" applyFill="1" applyBorder="1" applyAlignment="1">
      <alignment horizontal="center"/>
    </xf>
    <xf numFmtId="4" fontId="62" fillId="3" borderId="25" xfId="1" applyNumberFormat="1" applyFill="1" applyBorder="1" applyAlignment="1">
      <alignment horizontal="center"/>
    </xf>
    <xf numFmtId="0" fontId="67" fillId="3" borderId="59" xfId="1" applyFont="1" applyFill="1" applyBorder="1"/>
    <xf numFmtId="0" fontId="67" fillId="3" borderId="60" xfId="1" applyFont="1" applyFill="1" applyBorder="1"/>
    <xf numFmtId="0" fontId="67" fillId="3" borderId="61" xfId="1" applyFont="1" applyFill="1" applyBorder="1"/>
    <xf numFmtId="0" fontId="67" fillId="3" borderId="7" xfId="1" applyFont="1" applyFill="1" applyBorder="1" applyAlignment="1">
      <alignment horizontal="center"/>
    </xf>
    <xf numFmtId="0" fontId="67" fillId="3" borderId="62" xfId="1" applyFont="1" applyFill="1" applyBorder="1" applyAlignment="1">
      <alignment horizontal="center"/>
    </xf>
    <xf numFmtId="0" fontId="67" fillId="3" borderId="50" xfId="1" applyFont="1" applyFill="1" applyBorder="1" applyAlignment="1">
      <alignment horizontal="left" vertical="center" wrapText="1" indent="2"/>
    </xf>
    <xf numFmtId="0" fontId="67" fillId="3" borderId="51" xfId="1" applyFont="1" applyFill="1" applyBorder="1" applyAlignment="1">
      <alignment horizontal="left" vertical="center" wrapText="1" indent="2"/>
    </xf>
    <xf numFmtId="0" fontId="67" fillId="3" borderId="52" xfId="1" applyFont="1" applyFill="1" applyBorder="1" applyAlignment="1">
      <alignment horizontal="left" vertical="center" wrapText="1" indent="2"/>
    </xf>
    <xf numFmtId="49" fontId="67" fillId="3" borderId="34" xfId="1" applyNumberFormat="1" applyFont="1" applyFill="1" applyBorder="1" applyAlignment="1">
      <alignment horizontal="center"/>
    </xf>
    <xf numFmtId="49" fontId="67" fillId="3" borderId="44" xfId="1" applyNumberFormat="1" applyFont="1" applyFill="1" applyBorder="1" applyAlignment="1">
      <alignment horizontal="center"/>
    </xf>
    <xf numFmtId="49" fontId="67" fillId="3" borderId="6" xfId="1" applyNumberFormat="1" applyFont="1" applyFill="1" applyBorder="1" applyAlignment="1">
      <alignment horizontal="center"/>
    </xf>
    <xf numFmtId="49" fontId="67" fillId="3" borderId="38" xfId="1" applyNumberFormat="1" applyFont="1" applyFill="1" applyBorder="1" applyAlignment="1">
      <alignment horizontal="center"/>
    </xf>
    <xf numFmtId="49" fontId="67" fillId="3" borderId="29" xfId="1" applyNumberFormat="1" applyFont="1" applyFill="1" applyBorder="1" applyAlignment="1">
      <alignment horizontal="center"/>
    </xf>
    <xf numFmtId="49" fontId="67" fillId="3" borderId="33" xfId="1" applyNumberFormat="1" applyFont="1" applyFill="1" applyBorder="1" applyAlignment="1">
      <alignment horizontal="center"/>
    </xf>
    <xf numFmtId="0" fontId="67" fillId="3" borderId="29" xfId="1" applyFont="1" applyFill="1" applyBorder="1" applyAlignment="1">
      <alignment horizontal="center" vertical="center"/>
    </xf>
    <xf numFmtId="0" fontId="67" fillId="3" borderId="34" xfId="1" applyFont="1" applyFill="1" applyBorder="1" applyAlignment="1">
      <alignment horizontal="center" vertical="center"/>
    </xf>
    <xf numFmtId="0" fontId="67" fillId="3" borderId="44" xfId="1" applyFont="1" applyFill="1" applyBorder="1" applyAlignment="1">
      <alignment horizontal="center" vertical="center"/>
    </xf>
    <xf numFmtId="0" fontId="67" fillId="3" borderId="33" xfId="1" applyFont="1" applyFill="1" applyBorder="1" applyAlignment="1">
      <alignment horizontal="center" vertical="center"/>
    </xf>
    <xf numFmtId="0" fontId="67" fillId="3" borderId="6" xfId="1" applyFont="1" applyFill="1" applyBorder="1" applyAlignment="1">
      <alignment horizontal="center" vertical="center"/>
    </xf>
    <xf numFmtId="0" fontId="67" fillId="3" borderId="38" xfId="1" applyFont="1" applyFill="1" applyBorder="1" applyAlignment="1">
      <alignment horizontal="center" vertical="center"/>
    </xf>
    <xf numFmtId="0" fontId="67" fillId="3" borderId="57" xfId="1" applyFont="1" applyFill="1" applyBorder="1" applyAlignment="1">
      <alignment horizontal="center" vertical="center"/>
    </xf>
    <xf numFmtId="0" fontId="67" fillId="3" borderId="58" xfId="1" applyFont="1" applyFill="1" applyBorder="1" applyAlignment="1">
      <alignment horizontal="center" vertical="center"/>
    </xf>
    <xf numFmtId="0" fontId="67" fillId="3" borderId="53" xfId="1" applyFont="1" applyFill="1" applyBorder="1"/>
    <xf numFmtId="0" fontId="67" fillId="3" borderId="54" xfId="1" applyFont="1" applyFill="1" applyBorder="1"/>
    <xf numFmtId="0" fontId="67" fillId="3" borderId="55" xfId="1" applyFont="1" applyFill="1" applyBorder="1"/>
    <xf numFmtId="0" fontId="67" fillId="3" borderId="59" xfId="1" applyFont="1" applyFill="1" applyBorder="1" applyAlignment="1">
      <alignment vertical="center" wrapText="1"/>
    </xf>
    <xf numFmtId="0" fontId="67" fillId="3" borderId="60" xfId="1" applyFont="1" applyFill="1" applyBorder="1" applyAlignment="1">
      <alignment vertical="center" wrapText="1"/>
    </xf>
    <xf numFmtId="0" fontId="67" fillId="3" borderId="61" xfId="1" applyFont="1" applyFill="1" applyBorder="1" applyAlignment="1">
      <alignment vertical="center" wrapText="1"/>
    </xf>
    <xf numFmtId="0" fontId="67" fillId="3" borderId="24" xfId="1" applyFont="1" applyFill="1" applyBorder="1" applyAlignment="1">
      <alignment horizontal="center" vertical="center"/>
    </xf>
    <xf numFmtId="0" fontId="67" fillId="3" borderId="7" xfId="1" applyFont="1" applyFill="1" applyBorder="1" applyAlignment="1">
      <alignment horizontal="center" vertical="center"/>
    </xf>
    <xf numFmtId="0" fontId="67" fillId="3" borderId="26" xfId="1" applyFont="1" applyFill="1" applyBorder="1" applyAlignment="1">
      <alignment horizontal="center" vertical="center"/>
    </xf>
    <xf numFmtId="0" fontId="67" fillId="3" borderId="62" xfId="1" applyFont="1" applyFill="1" applyBorder="1" applyAlignment="1">
      <alignment horizontal="center" vertical="center"/>
    </xf>
    <xf numFmtId="0" fontId="67" fillId="3" borderId="37" xfId="1" applyFont="1" applyFill="1" applyBorder="1" applyAlignment="1">
      <alignment horizontal="left" vertical="center" wrapText="1" indent="2"/>
    </xf>
    <xf numFmtId="0" fontId="67" fillId="3" borderId="1" xfId="1" applyFont="1" applyFill="1" applyAlignment="1">
      <alignment horizontal="left" vertical="center" wrapText="1" indent="2"/>
    </xf>
    <xf numFmtId="0" fontId="67" fillId="3" borderId="56" xfId="1" applyFont="1" applyFill="1" applyBorder="1" applyAlignment="1">
      <alignment horizontal="left" vertical="center" wrapText="1" indent="2"/>
    </xf>
    <xf numFmtId="49" fontId="67" fillId="3" borderId="37" xfId="1" applyNumberFormat="1" applyFont="1" applyFill="1" applyBorder="1" applyAlignment="1">
      <alignment horizontal="center"/>
    </xf>
    <xf numFmtId="49" fontId="67" fillId="3" borderId="1" xfId="1" applyNumberFormat="1" applyFont="1" applyFill="1" applyAlignment="1">
      <alignment horizontal="center"/>
    </xf>
    <xf numFmtId="49" fontId="67" fillId="3" borderId="56" xfId="1" applyNumberFormat="1" applyFont="1" applyFill="1" applyBorder="1" applyAlignment="1">
      <alignment horizontal="center"/>
    </xf>
    <xf numFmtId="0" fontId="62" fillId="3" borderId="34" xfId="1" applyFill="1" applyBorder="1"/>
    <xf numFmtId="0" fontId="62" fillId="3" borderId="44" xfId="1" applyFill="1" applyBorder="1"/>
    <xf numFmtId="0" fontId="62" fillId="3" borderId="33" xfId="1" applyFill="1" applyBorder="1"/>
    <xf numFmtId="0" fontId="62" fillId="3" borderId="6" xfId="1" applyFill="1" applyBorder="1"/>
    <xf numFmtId="0" fontId="62" fillId="3" borderId="38" xfId="1" applyFill="1" applyBorder="1"/>
    <xf numFmtId="0" fontId="67" fillId="3" borderId="53" xfId="1" applyFont="1" applyFill="1" applyBorder="1" applyAlignment="1">
      <alignment vertical="center" wrapText="1"/>
    </xf>
    <xf numFmtId="0" fontId="67" fillId="3" borderId="54" xfId="1" applyFont="1" applyFill="1" applyBorder="1" applyAlignment="1">
      <alignment vertical="center" wrapText="1"/>
    </xf>
    <xf numFmtId="0" fontId="67" fillId="3" borderId="55" xfId="1" applyFont="1" applyFill="1" applyBorder="1" applyAlignment="1">
      <alignment vertical="center" wrapText="1"/>
    </xf>
    <xf numFmtId="0" fontId="67" fillId="3" borderId="45" xfId="1" applyFont="1" applyFill="1" applyBorder="1" applyAlignment="1">
      <alignment vertical="center" wrapText="1"/>
    </xf>
    <xf numFmtId="0" fontId="67" fillId="3" borderId="46" xfId="1" applyFont="1" applyFill="1" applyBorder="1" applyAlignment="1">
      <alignment vertical="center" wrapText="1"/>
    </xf>
    <xf numFmtId="0" fontId="67" fillId="3" borderId="47" xfId="1" applyFont="1" applyFill="1" applyBorder="1" applyAlignment="1">
      <alignment vertical="center" wrapText="1"/>
    </xf>
    <xf numFmtId="49" fontId="67" fillId="3" borderId="48" xfId="1" applyNumberFormat="1" applyFont="1" applyFill="1" applyBorder="1" applyAlignment="1">
      <alignment horizontal="center"/>
    </xf>
    <xf numFmtId="49" fontId="67" fillId="3" borderId="49" xfId="1" applyNumberFormat="1" applyFont="1" applyFill="1" applyBorder="1" applyAlignment="1">
      <alignment horizontal="center"/>
    </xf>
    <xf numFmtId="0" fontId="64" fillId="3" borderId="25" xfId="1" applyFont="1" applyFill="1" applyBorder="1" applyAlignment="1">
      <alignment horizontal="center" vertical="top"/>
    </xf>
    <xf numFmtId="0" fontId="64" fillId="3" borderId="44" xfId="1" applyFont="1" applyFill="1" applyBorder="1" applyAlignment="1">
      <alignment horizontal="center" vertical="top"/>
    </xf>
    <xf numFmtId="0" fontId="64" fillId="3" borderId="30" xfId="1" applyFont="1" applyFill="1" applyBorder="1" applyAlignment="1">
      <alignment horizontal="center" vertical="top"/>
    </xf>
    <xf numFmtId="0" fontId="65" fillId="3" borderId="6" xfId="1" applyFont="1" applyFill="1" applyBorder="1" applyAlignment="1">
      <alignment horizontal="center" vertical="center" wrapText="1"/>
    </xf>
    <xf numFmtId="0" fontId="62" fillId="3" borderId="6" xfId="1" applyFill="1" applyBorder="1" applyAlignment="1">
      <alignment horizontal="center" vertical="center" wrapText="1"/>
    </xf>
    <xf numFmtId="0" fontId="64" fillId="3" borderId="25" xfId="1" applyFont="1" applyFill="1" applyBorder="1" applyAlignment="1">
      <alignment horizontal="center" vertical="top" wrapText="1"/>
    </xf>
    <xf numFmtId="0" fontId="64" fillId="3" borderId="26" xfId="1" applyFont="1" applyFill="1" applyBorder="1" applyAlignment="1">
      <alignment horizontal="center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3"/>
  <sheetViews>
    <sheetView showGridLines="0" topLeftCell="A82" zoomScaleNormal="100" workbookViewId="0">
      <selection activeCell="A64" sqref="A64"/>
    </sheetView>
  </sheetViews>
  <sheetFormatPr defaultRowHeight="12.75" customHeight="1" x14ac:dyDescent="0.3"/>
  <cols>
    <col min="1" max="1" width="43.6640625" customWidth="1"/>
    <col min="2" max="2" width="6.109375" customWidth="1"/>
    <col min="3" max="3" width="40.6640625" customWidth="1"/>
    <col min="4" max="4" width="21" customWidth="1"/>
    <col min="5" max="6" width="18.6640625" customWidth="1"/>
  </cols>
  <sheetData>
    <row r="1" spans="1:6" ht="14.4" x14ac:dyDescent="0.3">
      <c r="A1" s="96"/>
      <c r="B1" s="96"/>
      <c r="C1" s="96"/>
      <c r="D1" s="96"/>
      <c r="E1" s="1"/>
      <c r="F1" s="2"/>
    </row>
    <row r="2" spans="1:6" ht="14.4" x14ac:dyDescent="0.3">
      <c r="A2" s="96" t="s">
        <v>1</v>
      </c>
      <c r="B2" s="96"/>
      <c r="C2" s="96"/>
      <c r="D2" s="96"/>
      <c r="E2" s="3"/>
      <c r="F2" s="4" t="s">
        <v>2</v>
      </c>
    </row>
    <row r="3" spans="1:6" ht="14.4" x14ac:dyDescent="0.3">
      <c r="A3" s="5"/>
      <c r="B3" s="5"/>
      <c r="C3" s="5"/>
      <c r="D3" s="5"/>
      <c r="E3" s="6" t="s">
        <v>3</v>
      </c>
      <c r="F3" s="7" t="s">
        <v>4</v>
      </c>
    </row>
    <row r="4" spans="1:6" ht="14.4" x14ac:dyDescent="0.3">
      <c r="A4" s="97" t="s">
        <v>533</v>
      </c>
      <c r="B4" s="97"/>
      <c r="C4" s="97"/>
      <c r="D4" s="97"/>
      <c r="E4" s="8" t="s">
        <v>5</v>
      </c>
      <c r="F4" s="9" t="s">
        <v>6</v>
      </c>
    </row>
    <row r="5" spans="1:6" ht="14.4" x14ac:dyDescent="0.3">
      <c r="A5" s="10"/>
      <c r="B5" s="10"/>
      <c r="C5" s="10"/>
      <c r="D5" s="10"/>
      <c r="E5" s="8" t="s">
        <v>7</v>
      </c>
      <c r="F5" s="11" t="s">
        <v>15</v>
      </c>
    </row>
    <row r="6" spans="1:6" ht="14.4" x14ac:dyDescent="0.3">
      <c r="A6" s="12" t="s">
        <v>8</v>
      </c>
      <c r="B6" s="98" t="s">
        <v>13</v>
      </c>
      <c r="C6" s="99"/>
      <c r="D6" s="99"/>
      <c r="E6" s="8" t="s">
        <v>9</v>
      </c>
      <c r="F6" s="11" t="s">
        <v>16</v>
      </c>
    </row>
    <row r="7" spans="1:6" ht="14.4" x14ac:dyDescent="0.3">
      <c r="A7" s="12" t="s">
        <v>10</v>
      </c>
      <c r="B7" s="100" t="s">
        <v>534</v>
      </c>
      <c r="C7" s="100"/>
      <c r="D7" s="100"/>
      <c r="E7" s="8" t="s">
        <v>11</v>
      </c>
      <c r="F7" s="13" t="s">
        <v>17</v>
      </c>
    </row>
    <row r="8" spans="1:6" ht="14.4" x14ac:dyDescent="0.3">
      <c r="A8" s="81" t="s">
        <v>535</v>
      </c>
      <c r="B8" s="12"/>
      <c r="C8" s="12"/>
      <c r="D8" s="14"/>
      <c r="E8" s="8"/>
      <c r="F8" s="15"/>
    </row>
    <row r="9" spans="1:6" ht="14.4" x14ac:dyDescent="0.3">
      <c r="A9" s="12" t="s">
        <v>14</v>
      </c>
      <c r="B9" s="12"/>
      <c r="C9" s="16"/>
      <c r="D9" s="14"/>
      <c r="E9" s="8" t="s">
        <v>0</v>
      </c>
      <c r="F9" s="17" t="s">
        <v>12</v>
      </c>
    </row>
    <row r="10" spans="1:6" ht="20.25" customHeight="1" x14ac:dyDescent="0.3">
      <c r="A10" s="107" t="s">
        <v>18</v>
      </c>
      <c r="B10" s="107"/>
      <c r="C10" s="107"/>
      <c r="D10" s="107"/>
      <c r="E10" s="18"/>
      <c r="F10" s="19"/>
    </row>
    <row r="11" spans="1:6" ht="4.2" customHeight="1" x14ac:dyDescent="0.3">
      <c r="A11" s="111" t="s">
        <v>19</v>
      </c>
      <c r="B11" s="108" t="s">
        <v>20</v>
      </c>
      <c r="C11" s="108" t="s">
        <v>21</v>
      </c>
      <c r="D11" s="104" t="s">
        <v>22</v>
      </c>
      <c r="E11" s="104" t="s">
        <v>23</v>
      </c>
      <c r="F11" s="101" t="s">
        <v>24</v>
      </c>
    </row>
    <row r="12" spans="1:6" ht="3.6" customHeight="1" x14ac:dyDescent="0.3">
      <c r="A12" s="112"/>
      <c r="B12" s="109"/>
      <c r="C12" s="109"/>
      <c r="D12" s="105"/>
      <c r="E12" s="105"/>
      <c r="F12" s="102"/>
    </row>
    <row r="13" spans="1:6" ht="3" customHeight="1" x14ac:dyDescent="0.3">
      <c r="A13" s="112"/>
      <c r="B13" s="109"/>
      <c r="C13" s="109"/>
      <c r="D13" s="105"/>
      <c r="E13" s="105"/>
      <c r="F13" s="102"/>
    </row>
    <row r="14" spans="1:6" ht="3" customHeight="1" x14ac:dyDescent="0.3">
      <c r="A14" s="112"/>
      <c r="B14" s="109"/>
      <c r="C14" s="109"/>
      <c r="D14" s="105"/>
      <c r="E14" s="105"/>
      <c r="F14" s="102"/>
    </row>
    <row r="15" spans="1:6" ht="3" customHeight="1" x14ac:dyDescent="0.3">
      <c r="A15" s="112"/>
      <c r="B15" s="109"/>
      <c r="C15" s="109"/>
      <c r="D15" s="105"/>
      <c r="E15" s="105"/>
      <c r="F15" s="102"/>
    </row>
    <row r="16" spans="1:6" ht="3" customHeight="1" x14ac:dyDescent="0.3">
      <c r="A16" s="112"/>
      <c r="B16" s="109"/>
      <c r="C16" s="109"/>
      <c r="D16" s="105"/>
      <c r="E16" s="105"/>
      <c r="F16" s="102"/>
    </row>
    <row r="17" spans="1:6" ht="23.4" customHeight="1" x14ac:dyDescent="0.3">
      <c r="A17" s="113"/>
      <c r="B17" s="110"/>
      <c r="C17" s="110"/>
      <c r="D17" s="106"/>
      <c r="E17" s="106"/>
      <c r="F17" s="103"/>
    </row>
    <row r="18" spans="1:6" ht="12.6" customHeight="1" x14ac:dyDescent="0.3">
      <c r="A18" s="20">
        <v>1</v>
      </c>
      <c r="B18" s="21">
        <v>2</v>
      </c>
      <c r="C18" s="22">
        <v>3</v>
      </c>
      <c r="D18" s="23" t="s">
        <v>25</v>
      </c>
      <c r="E18" s="24" t="s">
        <v>26</v>
      </c>
      <c r="F18" s="25" t="s">
        <v>27</v>
      </c>
    </row>
    <row r="19" spans="1:6" ht="15.6" x14ac:dyDescent="0.3">
      <c r="A19" s="51" t="s">
        <v>28</v>
      </c>
      <c r="B19" s="82" t="s">
        <v>29</v>
      </c>
      <c r="C19" s="53" t="s">
        <v>30</v>
      </c>
      <c r="D19" s="54">
        <v>113762000</v>
      </c>
      <c r="E19" s="83">
        <v>63710235.079999998</v>
      </c>
      <c r="F19" s="54">
        <f>IF(OR(D19="-",IF(E19="-",0,E19)&gt;=IF(D19="-",0,D19)),"-",IF(D19="-",0,D19)-IF(E19="-",0,E19))</f>
        <v>50051764.920000002</v>
      </c>
    </row>
    <row r="20" spans="1:6" ht="15.6" x14ac:dyDescent="0.3">
      <c r="A20" s="84" t="s">
        <v>31</v>
      </c>
      <c r="B20" s="85"/>
      <c r="C20" s="86"/>
      <c r="D20" s="87"/>
      <c r="E20" s="87"/>
      <c r="F20" s="88"/>
    </row>
    <row r="21" spans="1:6" ht="30.6" x14ac:dyDescent="0.3">
      <c r="A21" s="89" t="s">
        <v>32</v>
      </c>
      <c r="B21" s="90" t="s">
        <v>29</v>
      </c>
      <c r="C21" s="91" t="s">
        <v>33</v>
      </c>
      <c r="D21" s="92">
        <v>60327700</v>
      </c>
      <c r="E21" s="92">
        <v>62975675.960000001</v>
      </c>
      <c r="F21" s="93" t="str">
        <f t="shared" ref="F21:F52" si="0">IF(OR(D21="-",IF(E21="-",0,E21)&gt;=IF(D21="-",0,D21)),"-",IF(D21="-",0,D21)-IF(E21="-",0,E21))</f>
        <v>-</v>
      </c>
    </row>
    <row r="22" spans="1:6" ht="31.2" customHeight="1" x14ac:dyDescent="0.3">
      <c r="A22" s="89" t="s">
        <v>34</v>
      </c>
      <c r="B22" s="90" t="s">
        <v>29</v>
      </c>
      <c r="C22" s="91" t="s">
        <v>35</v>
      </c>
      <c r="D22" s="92">
        <v>25525300</v>
      </c>
      <c r="E22" s="92">
        <v>28074244.789999999</v>
      </c>
      <c r="F22" s="93" t="str">
        <f t="shared" si="0"/>
        <v>-</v>
      </c>
    </row>
    <row r="23" spans="1:6" ht="38.4" customHeight="1" x14ac:dyDescent="0.3">
      <c r="A23" s="89" t="s">
        <v>36</v>
      </c>
      <c r="B23" s="90" t="s">
        <v>29</v>
      </c>
      <c r="C23" s="91" t="s">
        <v>37</v>
      </c>
      <c r="D23" s="92">
        <v>25525300</v>
      </c>
      <c r="E23" s="92">
        <v>28074244.789999999</v>
      </c>
      <c r="F23" s="93" t="str">
        <f t="shared" si="0"/>
        <v>-</v>
      </c>
    </row>
    <row r="24" spans="1:6" ht="150" customHeight="1" x14ac:dyDescent="0.3">
      <c r="A24" s="94" t="s">
        <v>39</v>
      </c>
      <c r="B24" s="90" t="s">
        <v>29</v>
      </c>
      <c r="C24" s="91" t="s">
        <v>40</v>
      </c>
      <c r="D24" s="92">
        <v>25525300</v>
      </c>
      <c r="E24" s="92">
        <v>28074244.789999999</v>
      </c>
      <c r="F24" s="93" t="str">
        <f t="shared" si="0"/>
        <v>-</v>
      </c>
    </row>
    <row r="25" spans="1:6" ht="178.95" customHeight="1" x14ac:dyDescent="0.3">
      <c r="A25" s="94" t="s">
        <v>41</v>
      </c>
      <c r="B25" s="90" t="s">
        <v>29</v>
      </c>
      <c r="C25" s="91" t="s">
        <v>42</v>
      </c>
      <c r="D25" s="92" t="s">
        <v>38</v>
      </c>
      <c r="E25" s="92">
        <v>28074244.789999999</v>
      </c>
      <c r="F25" s="93" t="str">
        <f t="shared" si="0"/>
        <v>-</v>
      </c>
    </row>
    <row r="26" spans="1:6" ht="46.2" customHeight="1" x14ac:dyDescent="0.3">
      <c r="A26" s="89" t="s">
        <v>36</v>
      </c>
      <c r="B26" s="90" t="s">
        <v>29</v>
      </c>
      <c r="C26" s="91" t="s">
        <v>43</v>
      </c>
      <c r="D26" s="92" t="s">
        <v>38</v>
      </c>
      <c r="E26" s="92">
        <v>28074244.789999999</v>
      </c>
      <c r="F26" s="93" t="str">
        <f t="shared" si="0"/>
        <v>-</v>
      </c>
    </row>
    <row r="27" spans="1:6" ht="212.4" customHeight="1" x14ac:dyDescent="0.3">
      <c r="A27" s="94" t="s">
        <v>44</v>
      </c>
      <c r="B27" s="90" t="s">
        <v>29</v>
      </c>
      <c r="C27" s="91" t="s">
        <v>45</v>
      </c>
      <c r="D27" s="92" t="s">
        <v>38</v>
      </c>
      <c r="E27" s="92">
        <v>27428524.260000002</v>
      </c>
      <c r="F27" s="93" t="str">
        <f t="shared" si="0"/>
        <v>-</v>
      </c>
    </row>
    <row r="28" spans="1:6" ht="166.2" customHeight="1" x14ac:dyDescent="0.3">
      <c r="A28" s="94" t="s">
        <v>41</v>
      </c>
      <c r="B28" s="90" t="s">
        <v>29</v>
      </c>
      <c r="C28" s="91" t="s">
        <v>46</v>
      </c>
      <c r="D28" s="92" t="s">
        <v>38</v>
      </c>
      <c r="E28" s="92">
        <v>27428524.260000002</v>
      </c>
      <c r="F28" s="93" t="str">
        <f t="shared" si="0"/>
        <v>-</v>
      </c>
    </row>
    <row r="29" spans="1:6" ht="84.6" customHeight="1" x14ac:dyDescent="0.3">
      <c r="A29" s="94" t="s">
        <v>47</v>
      </c>
      <c r="B29" s="90" t="s">
        <v>29</v>
      </c>
      <c r="C29" s="91" t="s">
        <v>48</v>
      </c>
      <c r="D29" s="92" t="s">
        <v>38</v>
      </c>
      <c r="E29" s="92">
        <v>-26636.82</v>
      </c>
      <c r="F29" s="93" t="str">
        <f t="shared" si="0"/>
        <v>-</v>
      </c>
    </row>
    <row r="30" spans="1:6" ht="243.6" customHeight="1" x14ac:dyDescent="0.3">
      <c r="A30" s="94" t="s">
        <v>49</v>
      </c>
      <c r="B30" s="90" t="s">
        <v>29</v>
      </c>
      <c r="C30" s="91" t="s">
        <v>50</v>
      </c>
      <c r="D30" s="92" t="s">
        <v>38</v>
      </c>
      <c r="E30" s="92">
        <v>-26636.82</v>
      </c>
      <c r="F30" s="93" t="str">
        <f t="shared" si="0"/>
        <v>-</v>
      </c>
    </row>
    <row r="31" spans="1:6" ht="158.4" customHeight="1" x14ac:dyDescent="0.3">
      <c r="A31" s="94" t="s">
        <v>51</v>
      </c>
      <c r="B31" s="90" t="s">
        <v>29</v>
      </c>
      <c r="C31" s="91" t="s">
        <v>52</v>
      </c>
      <c r="D31" s="92" t="s">
        <v>38</v>
      </c>
      <c r="E31" s="92">
        <v>186850.91</v>
      </c>
      <c r="F31" s="93" t="str">
        <f t="shared" si="0"/>
        <v>-</v>
      </c>
    </row>
    <row r="32" spans="1:6" ht="158.4" customHeight="1" x14ac:dyDescent="0.3">
      <c r="A32" s="89" t="s">
        <v>53</v>
      </c>
      <c r="B32" s="90" t="s">
        <v>29</v>
      </c>
      <c r="C32" s="91" t="s">
        <v>54</v>
      </c>
      <c r="D32" s="92" t="s">
        <v>38</v>
      </c>
      <c r="E32" s="92">
        <v>186495.41</v>
      </c>
      <c r="F32" s="93" t="str">
        <f t="shared" si="0"/>
        <v>-</v>
      </c>
    </row>
    <row r="33" spans="1:6" ht="158.4" customHeight="1" x14ac:dyDescent="0.3">
      <c r="A33" s="89" t="s">
        <v>55</v>
      </c>
      <c r="B33" s="90" t="s">
        <v>29</v>
      </c>
      <c r="C33" s="91" t="s">
        <v>56</v>
      </c>
      <c r="D33" s="92" t="s">
        <v>38</v>
      </c>
      <c r="E33" s="92">
        <v>355.5</v>
      </c>
      <c r="F33" s="93" t="str">
        <f t="shared" si="0"/>
        <v>-</v>
      </c>
    </row>
    <row r="34" spans="1:6" ht="243" customHeight="1" x14ac:dyDescent="0.3">
      <c r="A34" s="94" t="s">
        <v>57</v>
      </c>
      <c r="B34" s="90" t="s">
        <v>29</v>
      </c>
      <c r="C34" s="91" t="s">
        <v>58</v>
      </c>
      <c r="D34" s="92" t="s">
        <v>38</v>
      </c>
      <c r="E34" s="92">
        <v>485506.44</v>
      </c>
      <c r="F34" s="93" t="str">
        <f t="shared" si="0"/>
        <v>-</v>
      </c>
    </row>
    <row r="35" spans="1:6" ht="199.95" customHeight="1" x14ac:dyDescent="0.3">
      <c r="A35" s="94" t="s">
        <v>59</v>
      </c>
      <c r="B35" s="90" t="s">
        <v>29</v>
      </c>
      <c r="C35" s="91" t="s">
        <v>60</v>
      </c>
      <c r="D35" s="92" t="s">
        <v>38</v>
      </c>
      <c r="E35" s="92">
        <v>485506.44</v>
      </c>
      <c r="F35" s="93" t="str">
        <f t="shared" si="0"/>
        <v>-</v>
      </c>
    </row>
    <row r="36" spans="1:6" ht="40.950000000000003" customHeight="1" x14ac:dyDescent="0.3">
      <c r="A36" s="89" t="s">
        <v>61</v>
      </c>
      <c r="B36" s="90" t="s">
        <v>29</v>
      </c>
      <c r="C36" s="91" t="s">
        <v>62</v>
      </c>
      <c r="D36" s="92">
        <v>2635000</v>
      </c>
      <c r="E36" s="92">
        <v>2634994.7999999998</v>
      </c>
      <c r="F36" s="93">
        <f t="shared" si="0"/>
        <v>5.2000000001862645</v>
      </c>
    </row>
    <row r="37" spans="1:6" ht="54.6" customHeight="1" x14ac:dyDescent="0.3">
      <c r="A37" s="89" t="s">
        <v>63</v>
      </c>
      <c r="B37" s="90" t="s">
        <v>29</v>
      </c>
      <c r="C37" s="91" t="s">
        <v>64</v>
      </c>
      <c r="D37" s="92">
        <v>2635000</v>
      </c>
      <c r="E37" s="92">
        <v>2634994.7999999998</v>
      </c>
      <c r="F37" s="93">
        <f t="shared" si="0"/>
        <v>5.2000000001862645</v>
      </c>
    </row>
    <row r="38" spans="1:6" ht="44.4" customHeight="1" x14ac:dyDescent="0.3">
      <c r="A38" s="89" t="s">
        <v>63</v>
      </c>
      <c r="B38" s="90" t="s">
        <v>29</v>
      </c>
      <c r="C38" s="91" t="s">
        <v>65</v>
      </c>
      <c r="D38" s="92">
        <v>2635000</v>
      </c>
      <c r="E38" s="92">
        <v>2634994.7999999998</v>
      </c>
      <c r="F38" s="93">
        <f t="shared" si="0"/>
        <v>5.2000000001862645</v>
      </c>
    </row>
    <row r="39" spans="1:6" ht="73.2" customHeight="1" x14ac:dyDescent="0.3">
      <c r="A39" s="89" t="s">
        <v>66</v>
      </c>
      <c r="B39" s="90" t="s">
        <v>29</v>
      </c>
      <c r="C39" s="91" t="s">
        <v>67</v>
      </c>
      <c r="D39" s="92" t="s">
        <v>38</v>
      </c>
      <c r="E39" s="92">
        <v>2634994.7999999998</v>
      </c>
      <c r="F39" s="93" t="str">
        <f t="shared" si="0"/>
        <v>-</v>
      </c>
    </row>
    <row r="40" spans="1:6" ht="56.4" customHeight="1" x14ac:dyDescent="0.3">
      <c r="A40" s="89" t="s">
        <v>68</v>
      </c>
      <c r="B40" s="90" t="s">
        <v>29</v>
      </c>
      <c r="C40" s="91" t="s">
        <v>69</v>
      </c>
      <c r="D40" s="92">
        <v>31858300</v>
      </c>
      <c r="E40" s="92">
        <v>31957366.550000001</v>
      </c>
      <c r="F40" s="93" t="str">
        <f t="shared" si="0"/>
        <v>-</v>
      </c>
    </row>
    <row r="41" spans="1:6" ht="58.95" customHeight="1" x14ac:dyDescent="0.3">
      <c r="A41" s="89" t="s">
        <v>70</v>
      </c>
      <c r="B41" s="90" t="s">
        <v>29</v>
      </c>
      <c r="C41" s="91" t="s">
        <v>71</v>
      </c>
      <c r="D41" s="92">
        <v>344000</v>
      </c>
      <c r="E41" s="92">
        <v>348538.92</v>
      </c>
      <c r="F41" s="93" t="str">
        <f t="shared" si="0"/>
        <v>-</v>
      </c>
    </row>
    <row r="42" spans="1:6" ht="106.2" customHeight="1" x14ac:dyDescent="0.3">
      <c r="A42" s="89" t="s">
        <v>72</v>
      </c>
      <c r="B42" s="90" t="s">
        <v>29</v>
      </c>
      <c r="C42" s="91" t="s">
        <v>73</v>
      </c>
      <c r="D42" s="92">
        <v>344000</v>
      </c>
      <c r="E42" s="92">
        <v>348538.92</v>
      </c>
      <c r="F42" s="93" t="str">
        <f t="shared" si="0"/>
        <v>-</v>
      </c>
    </row>
    <row r="43" spans="1:6" ht="130.19999999999999" customHeight="1" x14ac:dyDescent="0.3">
      <c r="A43" s="89" t="s">
        <v>74</v>
      </c>
      <c r="B43" s="90" t="s">
        <v>29</v>
      </c>
      <c r="C43" s="91" t="s">
        <v>75</v>
      </c>
      <c r="D43" s="92" t="s">
        <v>38</v>
      </c>
      <c r="E43" s="92">
        <v>348538.92</v>
      </c>
      <c r="F43" s="93" t="str">
        <f t="shared" si="0"/>
        <v>-</v>
      </c>
    </row>
    <row r="44" spans="1:6" ht="55.95" customHeight="1" x14ac:dyDescent="0.3">
      <c r="A44" s="89" t="s">
        <v>76</v>
      </c>
      <c r="B44" s="90" t="s">
        <v>29</v>
      </c>
      <c r="C44" s="91" t="s">
        <v>77</v>
      </c>
      <c r="D44" s="92">
        <v>31514300</v>
      </c>
      <c r="E44" s="92">
        <v>31608827.629999999</v>
      </c>
      <c r="F44" s="93" t="str">
        <f t="shared" si="0"/>
        <v>-</v>
      </c>
    </row>
    <row r="45" spans="1:6" ht="58.95" customHeight="1" x14ac:dyDescent="0.3">
      <c r="A45" s="89" t="s">
        <v>78</v>
      </c>
      <c r="B45" s="90" t="s">
        <v>29</v>
      </c>
      <c r="C45" s="91" t="s">
        <v>79</v>
      </c>
      <c r="D45" s="92">
        <v>28843300</v>
      </c>
      <c r="E45" s="92">
        <v>28856786</v>
      </c>
      <c r="F45" s="93" t="str">
        <f t="shared" si="0"/>
        <v>-</v>
      </c>
    </row>
    <row r="46" spans="1:6" ht="90.6" customHeight="1" x14ac:dyDescent="0.3">
      <c r="A46" s="89" t="s">
        <v>80</v>
      </c>
      <c r="B46" s="90" t="s">
        <v>29</v>
      </c>
      <c r="C46" s="91" t="s">
        <v>81</v>
      </c>
      <c r="D46" s="92">
        <v>28843300</v>
      </c>
      <c r="E46" s="92">
        <v>28856786</v>
      </c>
      <c r="F46" s="93" t="str">
        <f t="shared" si="0"/>
        <v>-</v>
      </c>
    </row>
    <row r="47" spans="1:6" ht="46.95" customHeight="1" x14ac:dyDescent="0.3">
      <c r="A47" s="89" t="s">
        <v>82</v>
      </c>
      <c r="B47" s="90" t="s">
        <v>29</v>
      </c>
      <c r="C47" s="91" t="s">
        <v>83</v>
      </c>
      <c r="D47" s="92">
        <v>2671000</v>
      </c>
      <c r="E47" s="92">
        <v>2752041.63</v>
      </c>
      <c r="F47" s="93" t="str">
        <f t="shared" si="0"/>
        <v>-</v>
      </c>
    </row>
    <row r="48" spans="1:6" ht="66" customHeight="1" x14ac:dyDescent="0.3">
      <c r="A48" s="89" t="s">
        <v>84</v>
      </c>
      <c r="B48" s="90" t="s">
        <v>29</v>
      </c>
      <c r="C48" s="91" t="s">
        <v>85</v>
      </c>
      <c r="D48" s="92">
        <v>2671000</v>
      </c>
      <c r="E48" s="92">
        <v>2752041.63</v>
      </c>
      <c r="F48" s="93" t="str">
        <f t="shared" si="0"/>
        <v>-</v>
      </c>
    </row>
    <row r="49" spans="1:6" ht="53.4" customHeight="1" x14ac:dyDescent="0.3">
      <c r="A49" s="89" t="s">
        <v>86</v>
      </c>
      <c r="B49" s="90" t="s">
        <v>29</v>
      </c>
      <c r="C49" s="91" t="s">
        <v>87</v>
      </c>
      <c r="D49" s="92">
        <v>200</v>
      </c>
      <c r="E49" s="92">
        <v>200</v>
      </c>
      <c r="F49" s="93" t="str">
        <f t="shared" si="0"/>
        <v>-</v>
      </c>
    </row>
    <row r="50" spans="1:6" ht="95.4" customHeight="1" x14ac:dyDescent="0.3">
      <c r="A50" s="89" t="s">
        <v>88</v>
      </c>
      <c r="B50" s="90" t="s">
        <v>29</v>
      </c>
      <c r="C50" s="91" t="s">
        <v>89</v>
      </c>
      <c r="D50" s="92">
        <v>200</v>
      </c>
      <c r="E50" s="92">
        <v>200</v>
      </c>
      <c r="F50" s="93" t="str">
        <f t="shared" si="0"/>
        <v>-</v>
      </c>
    </row>
    <row r="51" spans="1:6" ht="135.6" customHeight="1" x14ac:dyDescent="0.3">
      <c r="A51" s="89" t="s">
        <v>90</v>
      </c>
      <c r="B51" s="90" t="s">
        <v>29</v>
      </c>
      <c r="C51" s="91" t="s">
        <v>91</v>
      </c>
      <c r="D51" s="92">
        <v>200</v>
      </c>
      <c r="E51" s="92">
        <v>200</v>
      </c>
      <c r="F51" s="93" t="str">
        <f t="shared" si="0"/>
        <v>-</v>
      </c>
    </row>
    <row r="52" spans="1:6" ht="49.2" customHeight="1" x14ac:dyDescent="0.3">
      <c r="A52" s="89" t="s">
        <v>92</v>
      </c>
      <c r="B52" s="90" t="s">
        <v>29</v>
      </c>
      <c r="C52" s="91" t="s">
        <v>93</v>
      </c>
      <c r="D52" s="92" t="s">
        <v>38</v>
      </c>
      <c r="E52" s="92">
        <v>200</v>
      </c>
      <c r="F52" s="93" t="str">
        <f t="shared" si="0"/>
        <v>-</v>
      </c>
    </row>
    <row r="53" spans="1:6" ht="92.4" customHeight="1" x14ac:dyDescent="0.3">
      <c r="A53" s="89" t="s">
        <v>94</v>
      </c>
      <c r="B53" s="90" t="s">
        <v>29</v>
      </c>
      <c r="C53" s="91" t="s">
        <v>95</v>
      </c>
      <c r="D53" s="92">
        <v>73600</v>
      </c>
      <c r="E53" s="92">
        <v>73557.52</v>
      </c>
      <c r="F53" s="93">
        <f t="shared" ref="F53:F82" si="1">IF(OR(D53="-",IF(E53="-",0,E53)&gt;=IF(D53="-",0,D53)),"-",IF(D53="-",0,D53)-IF(E53="-",0,E53))</f>
        <v>42.479999999995925</v>
      </c>
    </row>
    <row r="54" spans="1:6" ht="150" customHeight="1" x14ac:dyDescent="0.3">
      <c r="A54" s="94" t="s">
        <v>96</v>
      </c>
      <c r="B54" s="90" t="s">
        <v>29</v>
      </c>
      <c r="C54" s="91" t="s">
        <v>97</v>
      </c>
      <c r="D54" s="92">
        <v>73600</v>
      </c>
      <c r="E54" s="92">
        <v>73557.52</v>
      </c>
      <c r="F54" s="93">
        <f t="shared" si="1"/>
        <v>42.479999999995925</v>
      </c>
    </row>
    <row r="55" spans="1:6" ht="145.19999999999999" customHeight="1" x14ac:dyDescent="0.3">
      <c r="A55" s="94" t="s">
        <v>98</v>
      </c>
      <c r="B55" s="90" t="s">
        <v>29</v>
      </c>
      <c r="C55" s="91" t="s">
        <v>99</v>
      </c>
      <c r="D55" s="92">
        <v>72900</v>
      </c>
      <c r="E55" s="92">
        <v>72882</v>
      </c>
      <c r="F55" s="93">
        <f t="shared" si="1"/>
        <v>18</v>
      </c>
    </row>
    <row r="56" spans="1:6" ht="123.6" customHeight="1" x14ac:dyDescent="0.3">
      <c r="A56" s="89" t="s">
        <v>100</v>
      </c>
      <c r="B56" s="90" t="s">
        <v>29</v>
      </c>
      <c r="C56" s="91" t="s">
        <v>101</v>
      </c>
      <c r="D56" s="92">
        <v>72900</v>
      </c>
      <c r="E56" s="92">
        <v>72882</v>
      </c>
      <c r="F56" s="93">
        <f t="shared" si="1"/>
        <v>18</v>
      </c>
    </row>
    <row r="57" spans="1:6" ht="84" customHeight="1" x14ac:dyDescent="0.3">
      <c r="A57" s="89" t="s">
        <v>102</v>
      </c>
      <c r="B57" s="90" t="s">
        <v>29</v>
      </c>
      <c r="C57" s="91" t="s">
        <v>103</v>
      </c>
      <c r="D57" s="92">
        <v>700</v>
      </c>
      <c r="E57" s="92">
        <v>675.52</v>
      </c>
      <c r="F57" s="93">
        <f t="shared" si="1"/>
        <v>24.480000000000018</v>
      </c>
    </row>
    <row r="58" spans="1:6" ht="70.2" customHeight="1" x14ac:dyDescent="0.3">
      <c r="A58" s="89" t="s">
        <v>104</v>
      </c>
      <c r="B58" s="90" t="s">
        <v>29</v>
      </c>
      <c r="C58" s="91" t="s">
        <v>105</v>
      </c>
      <c r="D58" s="92">
        <v>700</v>
      </c>
      <c r="E58" s="92">
        <v>675.52</v>
      </c>
      <c r="F58" s="93">
        <f t="shared" si="1"/>
        <v>24.480000000000018</v>
      </c>
    </row>
    <row r="59" spans="1:6" ht="73.2" customHeight="1" x14ac:dyDescent="0.3">
      <c r="A59" s="89" t="s">
        <v>106</v>
      </c>
      <c r="B59" s="90" t="s">
        <v>29</v>
      </c>
      <c r="C59" s="91" t="s">
        <v>107</v>
      </c>
      <c r="D59" s="92">
        <v>235300</v>
      </c>
      <c r="E59" s="92">
        <v>235312.3</v>
      </c>
      <c r="F59" s="93" t="str">
        <f t="shared" si="1"/>
        <v>-</v>
      </c>
    </row>
    <row r="60" spans="1:6" ht="72" customHeight="1" x14ac:dyDescent="0.3">
      <c r="A60" s="89" t="s">
        <v>108</v>
      </c>
      <c r="B60" s="90" t="s">
        <v>29</v>
      </c>
      <c r="C60" s="91" t="s">
        <v>109</v>
      </c>
      <c r="D60" s="92">
        <v>160600</v>
      </c>
      <c r="E60" s="92">
        <v>160600</v>
      </c>
      <c r="F60" s="93" t="str">
        <f t="shared" si="1"/>
        <v>-</v>
      </c>
    </row>
    <row r="61" spans="1:6" ht="99.6" customHeight="1" x14ac:dyDescent="0.3">
      <c r="A61" s="89" t="s">
        <v>110</v>
      </c>
      <c r="B61" s="90" t="s">
        <v>29</v>
      </c>
      <c r="C61" s="91" t="s">
        <v>111</v>
      </c>
      <c r="D61" s="92">
        <v>160600</v>
      </c>
      <c r="E61" s="92">
        <v>160600</v>
      </c>
      <c r="F61" s="93" t="str">
        <f t="shared" si="1"/>
        <v>-</v>
      </c>
    </row>
    <row r="62" spans="1:6" ht="69" customHeight="1" x14ac:dyDescent="0.3">
      <c r="A62" s="89" t="s">
        <v>112</v>
      </c>
      <c r="B62" s="90" t="s">
        <v>29</v>
      </c>
      <c r="C62" s="91" t="s">
        <v>113</v>
      </c>
      <c r="D62" s="92">
        <v>74700</v>
      </c>
      <c r="E62" s="92">
        <v>74712.3</v>
      </c>
      <c r="F62" s="93" t="str">
        <f t="shared" si="1"/>
        <v>-</v>
      </c>
    </row>
    <row r="63" spans="1:6" ht="81" customHeight="1" x14ac:dyDescent="0.3">
      <c r="A63" s="89" t="s">
        <v>114</v>
      </c>
      <c r="B63" s="90" t="s">
        <v>29</v>
      </c>
      <c r="C63" s="91" t="s">
        <v>115</v>
      </c>
      <c r="D63" s="92">
        <v>74700</v>
      </c>
      <c r="E63" s="92">
        <v>74712.3</v>
      </c>
      <c r="F63" s="93" t="str">
        <f t="shared" si="1"/>
        <v>-</v>
      </c>
    </row>
    <row r="64" spans="1:6" ht="181.95" customHeight="1" x14ac:dyDescent="0.3">
      <c r="A64" s="94" t="s">
        <v>116</v>
      </c>
      <c r="B64" s="90" t="s">
        <v>29</v>
      </c>
      <c r="C64" s="91" t="s">
        <v>117</v>
      </c>
      <c r="D64" s="92">
        <v>74700</v>
      </c>
      <c r="E64" s="92">
        <v>74712.3</v>
      </c>
      <c r="F64" s="93" t="str">
        <f t="shared" si="1"/>
        <v>-</v>
      </c>
    </row>
    <row r="65" spans="1:6" ht="50.25" customHeight="1" x14ac:dyDescent="0.3">
      <c r="A65" s="89" t="s">
        <v>118</v>
      </c>
      <c r="B65" s="90" t="s">
        <v>29</v>
      </c>
      <c r="C65" s="91" t="s">
        <v>119</v>
      </c>
      <c r="D65" s="92">
        <v>53434300</v>
      </c>
      <c r="E65" s="92">
        <v>734559.12</v>
      </c>
      <c r="F65" s="93">
        <f t="shared" si="1"/>
        <v>52699740.880000003</v>
      </c>
    </row>
    <row r="66" spans="1:6" ht="72.75" customHeight="1" x14ac:dyDescent="0.3">
      <c r="A66" s="89" t="s">
        <v>120</v>
      </c>
      <c r="B66" s="90" t="s">
        <v>29</v>
      </c>
      <c r="C66" s="91" t="s">
        <v>121</v>
      </c>
      <c r="D66" s="92">
        <v>56069200</v>
      </c>
      <c r="E66" s="92">
        <v>3369394.12</v>
      </c>
      <c r="F66" s="93">
        <f t="shared" si="1"/>
        <v>52699805.880000003</v>
      </c>
    </row>
    <row r="67" spans="1:6" ht="60.6" customHeight="1" x14ac:dyDescent="0.3">
      <c r="A67" s="89" t="s">
        <v>122</v>
      </c>
      <c r="B67" s="90" t="s">
        <v>29</v>
      </c>
      <c r="C67" s="91" t="s">
        <v>123</v>
      </c>
      <c r="D67" s="92">
        <v>638800</v>
      </c>
      <c r="E67" s="92">
        <v>638800</v>
      </c>
      <c r="F67" s="93" t="str">
        <f t="shared" si="1"/>
        <v>-</v>
      </c>
    </row>
    <row r="68" spans="1:6" ht="49.95" customHeight="1" x14ac:dyDescent="0.3">
      <c r="A68" s="89" t="s">
        <v>124</v>
      </c>
      <c r="B68" s="90" t="s">
        <v>29</v>
      </c>
      <c r="C68" s="91" t="s">
        <v>125</v>
      </c>
      <c r="D68" s="92">
        <v>638800</v>
      </c>
      <c r="E68" s="92">
        <v>638800</v>
      </c>
      <c r="F68" s="93" t="str">
        <f t="shared" si="1"/>
        <v>-</v>
      </c>
    </row>
    <row r="69" spans="1:6" ht="58.95" customHeight="1" x14ac:dyDescent="0.3">
      <c r="A69" s="89" t="s">
        <v>126</v>
      </c>
      <c r="B69" s="90" t="s">
        <v>29</v>
      </c>
      <c r="C69" s="91" t="s">
        <v>127</v>
      </c>
      <c r="D69" s="92">
        <v>638800</v>
      </c>
      <c r="E69" s="92">
        <v>638800</v>
      </c>
      <c r="F69" s="93" t="str">
        <f t="shared" si="1"/>
        <v>-</v>
      </c>
    </row>
    <row r="70" spans="1:6" ht="63.6" customHeight="1" x14ac:dyDescent="0.3">
      <c r="A70" s="89" t="s">
        <v>128</v>
      </c>
      <c r="B70" s="90" t="s">
        <v>29</v>
      </c>
      <c r="C70" s="91" t="s">
        <v>129</v>
      </c>
      <c r="D70" s="92">
        <v>361800</v>
      </c>
      <c r="E70" s="92">
        <v>361800</v>
      </c>
      <c r="F70" s="93" t="str">
        <f t="shared" si="1"/>
        <v>-</v>
      </c>
    </row>
    <row r="71" spans="1:6" ht="69" customHeight="1" x14ac:dyDescent="0.3">
      <c r="A71" s="89" t="s">
        <v>130</v>
      </c>
      <c r="B71" s="90" t="s">
        <v>29</v>
      </c>
      <c r="C71" s="91" t="s">
        <v>131</v>
      </c>
      <c r="D71" s="92">
        <v>200</v>
      </c>
      <c r="E71" s="92">
        <v>200</v>
      </c>
      <c r="F71" s="93" t="str">
        <f t="shared" si="1"/>
        <v>-</v>
      </c>
    </row>
    <row r="72" spans="1:6" ht="75.599999999999994" customHeight="1" x14ac:dyDescent="0.3">
      <c r="A72" s="89" t="s">
        <v>132</v>
      </c>
      <c r="B72" s="90" t="s">
        <v>29</v>
      </c>
      <c r="C72" s="91" t="s">
        <v>133</v>
      </c>
      <c r="D72" s="92">
        <v>200</v>
      </c>
      <c r="E72" s="92">
        <v>200</v>
      </c>
      <c r="F72" s="93" t="str">
        <f t="shared" si="1"/>
        <v>-</v>
      </c>
    </row>
    <row r="73" spans="1:6" ht="70.2" customHeight="1" x14ac:dyDescent="0.3">
      <c r="A73" s="89" t="s">
        <v>134</v>
      </c>
      <c r="B73" s="90" t="s">
        <v>29</v>
      </c>
      <c r="C73" s="91" t="s">
        <v>135</v>
      </c>
      <c r="D73" s="92">
        <v>361600</v>
      </c>
      <c r="E73" s="92">
        <v>361600</v>
      </c>
      <c r="F73" s="93" t="str">
        <f t="shared" si="1"/>
        <v>-</v>
      </c>
    </row>
    <row r="74" spans="1:6" ht="82.95" customHeight="1" x14ac:dyDescent="0.3">
      <c r="A74" s="89" t="s">
        <v>136</v>
      </c>
      <c r="B74" s="90" t="s">
        <v>29</v>
      </c>
      <c r="C74" s="91" t="s">
        <v>137</v>
      </c>
      <c r="D74" s="92">
        <v>361600</v>
      </c>
      <c r="E74" s="92">
        <v>361600</v>
      </c>
      <c r="F74" s="93" t="str">
        <f t="shared" si="1"/>
        <v>-</v>
      </c>
    </row>
    <row r="75" spans="1:6" ht="51.75" customHeight="1" x14ac:dyDescent="0.3">
      <c r="A75" s="89" t="s">
        <v>138</v>
      </c>
      <c r="B75" s="90" t="s">
        <v>29</v>
      </c>
      <c r="C75" s="91" t="s">
        <v>139</v>
      </c>
      <c r="D75" s="92">
        <v>55068600</v>
      </c>
      <c r="E75" s="92">
        <v>2368794.12</v>
      </c>
      <c r="F75" s="93">
        <f t="shared" si="1"/>
        <v>52699805.880000003</v>
      </c>
    </row>
    <row r="76" spans="1:6" ht="101.4" customHeight="1" x14ac:dyDescent="0.3">
      <c r="A76" s="89" t="s">
        <v>140</v>
      </c>
      <c r="B76" s="90" t="s">
        <v>29</v>
      </c>
      <c r="C76" s="91" t="s">
        <v>141</v>
      </c>
      <c r="D76" s="92">
        <v>2371900</v>
      </c>
      <c r="E76" s="92">
        <v>2368794.12</v>
      </c>
      <c r="F76" s="93">
        <f t="shared" si="1"/>
        <v>3105.8799999998882</v>
      </c>
    </row>
    <row r="77" spans="1:6" ht="130.94999999999999" customHeight="1" x14ac:dyDescent="0.3">
      <c r="A77" s="89" t="s">
        <v>142</v>
      </c>
      <c r="B77" s="90" t="s">
        <v>29</v>
      </c>
      <c r="C77" s="91" t="s">
        <v>143</v>
      </c>
      <c r="D77" s="92">
        <v>2371900</v>
      </c>
      <c r="E77" s="92">
        <v>2368794.12</v>
      </c>
      <c r="F77" s="93">
        <f t="shared" si="1"/>
        <v>3105.8799999998882</v>
      </c>
    </row>
    <row r="78" spans="1:6" ht="61.95" customHeight="1" x14ac:dyDescent="0.3">
      <c r="A78" s="89" t="s">
        <v>144</v>
      </c>
      <c r="B78" s="90" t="s">
        <v>29</v>
      </c>
      <c r="C78" s="91" t="s">
        <v>145</v>
      </c>
      <c r="D78" s="92">
        <v>52696700</v>
      </c>
      <c r="E78" s="92" t="s">
        <v>38</v>
      </c>
      <c r="F78" s="93">
        <f t="shared" si="1"/>
        <v>52696700</v>
      </c>
    </row>
    <row r="79" spans="1:6" ht="61.95" customHeight="1" x14ac:dyDescent="0.3">
      <c r="A79" s="89" t="s">
        <v>146</v>
      </c>
      <c r="B79" s="90" t="s">
        <v>29</v>
      </c>
      <c r="C79" s="91" t="s">
        <v>147</v>
      </c>
      <c r="D79" s="92">
        <v>52696700</v>
      </c>
      <c r="E79" s="92" t="s">
        <v>38</v>
      </c>
      <c r="F79" s="93">
        <f t="shared" si="1"/>
        <v>52696700</v>
      </c>
    </row>
    <row r="80" spans="1:6" ht="99.6" customHeight="1" x14ac:dyDescent="0.3">
      <c r="A80" s="89" t="s">
        <v>148</v>
      </c>
      <c r="B80" s="90" t="s">
        <v>29</v>
      </c>
      <c r="C80" s="91" t="s">
        <v>149</v>
      </c>
      <c r="D80" s="92">
        <v>-2634900</v>
      </c>
      <c r="E80" s="92">
        <v>-2634835</v>
      </c>
      <c r="F80" s="93" t="str">
        <f t="shared" si="1"/>
        <v>-</v>
      </c>
    </row>
    <row r="81" spans="1:6" ht="91.2" customHeight="1" x14ac:dyDescent="0.3">
      <c r="A81" s="89" t="s">
        <v>150</v>
      </c>
      <c r="B81" s="90" t="s">
        <v>29</v>
      </c>
      <c r="C81" s="91" t="s">
        <v>151</v>
      </c>
      <c r="D81" s="92">
        <v>-2634900</v>
      </c>
      <c r="E81" s="92">
        <v>-2634835</v>
      </c>
      <c r="F81" s="93" t="str">
        <f t="shared" si="1"/>
        <v>-</v>
      </c>
    </row>
    <row r="82" spans="1:6" ht="106.2" customHeight="1" x14ac:dyDescent="0.3">
      <c r="A82" s="89" t="s">
        <v>152</v>
      </c>
      <c r="B82" s="90" t="s">
        <v>29</v>
      </c>
      <c r="C82" s="91" t="s">
        <v>153</v>
      </c>
      <c r="D82" s="92">
        <v>-2634900</v>
      </c>
      <c r="E82" s="92">
        <v>-2634835</v>
      </c>
      <c r="F82" s="93" t="str">
        <f t="shared" si="1"/>
        <v>-</v>
      </c>
    </row>
    <row r="83" spans="1:6" ht="12.75" customHeight="1" x14ac:dyDescent="0.3">
      <c r="A83" s="26"/>
      <c r="B83" s="27"/>
      <c r="C83" s="27"/>
      <c r="D83" s="28"/>
      <c r="E83" s="28"/>
      <c r="F83" s="28"/>
    </row>
  </sheetData>
  <mergeCells count="12">
    <mergeCell ref="F11:F17"/>
    <mergeCell ref="E11:E17"/>
    <mergeCell ref="A10:D10"/>
    <mergeCell ref="B11:B17"/>
    <mergeCell ref="D11:D17"/>
    <mergeCell ref="C11:C17"/>
    <mergeCell ref="A11:A17"/>
    <mergeCell ref="A1:D1"/>
    <mergeCell ref="A4:D4"/>
    <mergeCell ref="A2:D2"/>
    <mergeCell ref="B6:D6"/>
    <mergeCell ref="B7:D7"/>
  </mergeCells>
  <conditionalFormatting sqref="F21 F23">
    <cfRule type="cellIs" priority="1" operator="equal">
      <formula>0</formula>
    </cfRule>
  </conditionalFormatting>
  <conditionalFormatting sqref="F27:F28">
    <cfRule type="cellIs" priority="3" operator="equal">
      <formula>0</formula>
    </cfRule>
  </conditionalFormatting>
  <conditionalFormatting sqref="F30">
    <cfRule type="cellIs" priority="2" operator="equal">
      <formula>0</formula>
    </cfRule>
  </conditionalFormatting>
  <conditionalFormatting sqref="F40">
    <cfRule type="cellIs" priority="5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13"/>
  <sheetViews>
    <sheetView showGridLines="0" tabSelected="1" topLeftCell="A177" workbookViewId="0">
      <selection activeCell="D214" sqref="D214"/>
    </sheetView>
  </sheetViews>
  <sheetFormatPr defaultRowHeight="12.75" customHeight="1" x14ac:dyDescent="0.3"/>
  <cols>
    <col min="1" max="1" width="45.6640625" customWidth="1"/>
    <col min="2" max="2" width="8.6640625" customWidth="1"/>
    <col min="3" max="3" width="40.6640625" customWidth="1"/>
    <col min="4" max="4" width="18.88671875" customWidth="1"/>
    <col min="5" max="6" width="18.6640625" customWidth="1"/>
  </cols>
  <sheetData>
    <row r="1" spans="1:6" ht="14.4" x14ac:dyDescent="0.3"/>
    <row r="2" spans="1:6" ht="15" customHeight="1" x14ac:dyDescent="0.3">
      <c r="A2" s="107" t="s">
        <v>154</v>
      </c>
      <c r="B2" s="107"/>
      <c r="C2" s="107"/>
      <c r="D2" s="107"/>
      <c r="E2" s="18"/>
      <c r="F2" s="14" t="s">
        <v>155</v>
      </c>
    </row>
    <row r="3" spans="1:6" ht="13.5" customHeight="1" x14ac:dyDescent="0.3">
      <c r="A3" s="29"/>
      <c r="B3" s="29"/>
      <c r="C3" s="30"/>
      <c r="D3" s="31"/>
      <c r="E3" s="31"/>
      <c r="F3" s="31"/>
    </row>
    <row r="4" spans="1:6" ht="10.199999999999999" customHeight="1" x14ac:dyDescent="0.3">
      <c r="A4" s="116" t="s">
        <v>19</v>
      </c>
      <c r="B4" s="108" t="s">
        <v>20</v>
      </c>
      <c r="C4" s="114" t="s">
        <v>156</v>
      </c>
      <c r="D4" s="104" t="s">
        <v>22</v>
      </c>
      <c r="E4" s="119" t="s">
        <v>23</v>
      </c>
      <c r="F4" s="101" t="s">
        <v>24</v>
      </c>
    </row>
    <row r="5" spans="1:6" ht="5.4" customHeight="1" x14ac:dyDescent="0.3">
      <c r="A5" s="117"/>
      <c r="B5" s="109"/>
      <c r="C5" s="115"/>
      <c r="D5" s="105"/>
      <c r="E5" s="120"/>
      <c r="F5" s="102"/>
    </row>
    <row r="6" spans="1:6" ht="9.6" customHeight="1" x14ac:dyDescent="0.3">
      <c r="A6" s="117"/>
      <c r="B6" s="109"/>
      <c r="C6" s="115"/>
      <c r="D6" s="105"/>
      <c r="E6" s="120"/>
      <c r="F6" s="102"/>
    </row>
    <row r="7" spans="1:6" ht="6" customHeight="1" x14ac:dyDescent="0.3">
      <c r="A7" s="117"/>
      <c r="B7" s="109"/>
      <c r="C7" s="115"/>
      <c r="D7" s="105"/>
      <c r="E7" s="120"/>
      <c r="F7" s="102"/>
    </row>
    <row r="8" spans="1:6" ht="6.6" customHeight="1" x14ac:dyDescent="0.3">
      <c r="A8" s="117"/>
      <c r="B8" s="109"/>
      <c r="C8" s="115"/>
      <c r="D8" s="105"/>
      <c r="E8" s="120"/>
      <c r="F8" s="102"/>
    </row>
    <row r="9" spans="1:6" ht="10.95" customHeight="1" x14ac:dyDescent="0.3">
      <c r="A9" s="117"/>
      <c r="B9" s="109"/>
      <c r="C9" s="115"/>
      <c r="D9" s="105"/>
      <c r="E9" s="120"/>
      <c r="F9" s="102"/>
    </row>
    <row r="10" spans="1:6" ht="4.2" hidden="1" customHeight="1" x14ac:dyDescent="0.3">
      <c r="A10" s="117"/>
      <c r="B10" s="109"/>
      <c r="C10" s="32"/>
      <c r="D10" s="105"/>
      <c r="E10" s="33"/>
      <c r="F10" s="34"/>
    </row>
    <row r="11" spans="1:6" ht="13.2" hidden="1" customHeight="1" x14ac:dyDescent="0.3">
      <c r="A11" s="118"/>
      <c r="B11" s="110"/>
      <c r="C11" s="35"/>
      <c r="D11" s="106"/>
      <c r="E11" s="36"/>
      <c r="F11" s="37"/>
    </row>
    <row r="12" spans="1:6" ht="13.5" customHeight="1" thickBot="1" x14ac:dyDescent="0.35">
      <c r="A12" s="20">
        <v>1</v>
      </c>
      <c r="B12" s="21">
        <v>2</v>
      </c>
      <c r="C12" s="22">
        <v>3</v>
      </c>
      <c r="D12" s="23" t="s">
        <v>25</v>
      </c>
      <c r="E12" s="38" t="s">
        <v>26</v>
      </c>
      <c r="F12" s="25" t="s">
        <v>27</v>
      </c>
    </row>
    <row r="13" spans="1:6" ht="15.6" x14ac:dyDescent="0.3">
      <c r="A13" s="39" t="s">
        <v>157</v>
      </c>
      <c r="B13" s="40" t="s">
        <v>158</v>
      </c>
      <c r="C13" s="41" t="s">
        <v>159</v>
      </c>
      <c r="D13" s="42">
        <f>D16+D85+D94+D107+D133+D150+D158+D190+D205</f>
        <v>105738700</v>
      </c>
      <c r="E13" s="43">
        <v>46673252.399999999</v>
      </c>
      <c r="F13" s="44">
        <f>IF(OR(D13="-",IF(E13="-",0,E13)&gt;=IF(D13="-",0,D13)),"-",IF(D13="-",0,D13)-IF(E13="-",0,E13))</f>
        <v>59065447.600000001</v>
      </c>
    </row>
    <row r="14" spans="1:6" ht="15.6" x14ac:dyDescent="0.3">
      <c r="A14" s="45" t="s">
        <v>31</v>
      </c>
      <c r="B14" s="46"/>
      <c r="C14" s="47"/>
      <c r="D14" s="48"/>
      <c r="E14" s="49"/>
      <c r="F14" s="50"/>
    </row>
    <row r="15" spans="1:6" ht="56.4" customHeight="1" x14ac:dyDescent="0.3">
      <c r="A15" s="51" t="s">
        <v>160</v>
      </c>
      <c r="B15" s="52" t="s">
        <v>158</v>
      </c>
      <c r="C15" s="53" t="s">
        <v>161</v>
      </c>
      <c r="D15" s="54">
        <f>D16+D85+D94+D107+D133+D150+D158+D190+D205</f>
        <v>105738700</v>
      </c>
      <c r="E15" s="55">
        <v>46673252.399999999</v>
      </c>
      <c r="F15" s="56">
        <f t="shared" ref="F15:F46" si="0">IF(OR(D15="-",IF(E15="-",0,E15)&gt;=IF(D15="-",0,D15)),"-",IF(D15="-",0,D15)-IF(E15="-",0,E15))</f>
        <v>59065447.600000001</v>
      </c>
    </row>
    <row r="16" spans="1:6" ht="34.200000000000003" customHeight="1" x14ac:dyDescent="0.3">
      <c r="A16" s="51" t="s">
        <v>162</v>
      </c>
      <c r="B16" s="52" t="s">
        <v>158</v>
      </c>
      <c r="C16" s="53" t="s">
        <v>163</v>
      </c>
      <c r="D16" s="95">
        <v>11470400</v>
      </c>
      <c r="E16" s="55">
        <v>10668879.630000001</v>
      </c>
      <c r="F16" s="56">
        <f t="shared" si="0"/>
        <v>801520.36999999918</v>
      </c>
    </row>
    <row r="17" spans="1:6" ht="124.95" customHeight="1" x14ac:dyDescent="0.3">
      <c r="A17" s="51" t="s">
        <v>164</v>
      </c>
      <c r="B17" s="52" t="s">
        <v>158</v>
      </c>
      <c r="C17" s="53" t="s">
        <v>165</v>
      </c>
      <c r="D17" s="95">
        <v>10254400</v>
      </c>
      <c r="E17" s="55">
        <v>9602184.9700000007</v>
      </c>
      <c r="F17" s="56">
        <f t="shared" si="0"/>
        <v>652215.02999999933</v>
      </c>
    </row>
    <row r="18" spans="1:6" ht="58.95" customHeight="1" x14ac:dyDescent="0.3">
      <c r="A18" s="51" t="s">
        <v>166</v>
      </c>
      <c r="B18" s="52" t="s">
        <v>158</v>
      </c>
      <c r="C18" s="53" t="s">
        <v>167</v>
      </c>
      <c r="D18" s="95">
        <v>10254400</v>
      </c>
      <c r="E18" s="55">
        <v>9601984.9700000007</v>
      </c>
      <c r="F18" s="56">
        <f t="shared" si="0"/>
        <v>652415.02999999933</v>
      </c>
    </row>
    <row r="19" spans="1:6" ht="58.95" customHeight="1" x14ac:dyDescent="0.3">
      <c r="A19" s="51" t="s">
        <v>168</v>
      </c>
      <c r="B19" s="52" t="s">
        <v>158</v>
      </c>
      <c r="C19" s="53" t="s">
        <v>169</v>
      </c>
      <c r="D19" s="95">
        <v>10254400</v>
      </c>
      <c r="E19" s="55">
        <v>9601984.9700000007</v>
      </c>
      <c r="F19" s="56">
        <f t="shared" si="0"/>
        <v>652415.02999999933</v>
      </c>
    </row>
    <row r="20" spans="1:6" ht="159" customHeight="1" x14ac:dyDescent="0.3">
      <c r="A20" s="57" t="s">
        <v>170</v>
      </c>
      <c r="B20" s="52" t="s">
        <v>158</v>
      </c>
      <c r="C20" s="53" t="s">
        <v>171</v>
      </c>
      <c r="D20" s="95">
        <v>7661400</v>
      </c>
      <c r="E20" s="55">
        <v>7646698.9800000004</v>
      </c>
      <c r="F20" s="56">
        <f t="shared" si="0"/>
        <v>14701.019999999553</v>
      </c>
    </row>
    <row r="21" spans="1:6" ht="110.4" customHeight="1" x14ac:dyDescent="0.3">
      <c r="A21" s="51" t="s">
        <v>172</v>
      </c>
      <c r="B21" s="52" t="s">
        <v>158</v>
      </c>
      <c r="C21" s="53" t="s">
        <v>173</v>
      </c>
      <c r="D21" s="95">
        <v>7661400</v>
      </c>
      <c r="E21" s="55">
        <v>7646698.9800000004</v>
      </c>
      <c r="F21" s="56">
        <f t="shared" si="0"/>
        <v>14701.019999999553</v>
      </c>
    </row>
    <row r="22" spans="1:6" ht="58.95" customHeight="1" x14ac:dyDescent="0.3">
      <c r="A22" s="51" t="s">
        <v>174</v>
      </c>
      <c r="B22" s="52" t="s">
        <v>158</v>
      </c>
      <c r="C22" s="53" t="s">
        <v>175</v>
      </c>
      <c r="D22" s="95">
        <v>7661400</v>
      </c>
      <c r="E22" s="55">
        <v>7646698.9800000004</v>
      </c>
      <c r="F22" s="56">
        <f t="shared" si="0"/>
        <v>14701.019999999553</v>
      </c>
    </row>
    <row r="23" spans="1:6" ht="58.95" customHeight="1" x14ac:dyDescent="0.3">
      <c r="A23" s="51" t="s">
        <v>176</v>
      </c>
      <c r="B23" s="52" t="s">
        <v>158</v>
      </c>
      <c r="C23" s="53" t="s">
        <v>177</v>
      </c>
      <c r="D23" s="95">
        <v>5631529.3300000001</v>
      </c>
      <c r="E23" s="55">
        <v>5624873.1500000004</v>
      </c>
      <c r="F23" s="56">
        <f t="shared" si="0"/>
        <v>6656.179999999702</v>
      </c>
    </row>
    <row r="24" spans="1:6" ht="73.95" customHeight="1" x14ac:dyDescent="0.3">
      <c r="A24" s="51" t="s">
        <v>178</v>
      </c>
      <c r="B24" s="52" t="s">
        <v>158</v>
      </c>
      <c r="C24" s="53" t="s">
        <v>179</v>
      </c>
      <c r="D24" s="95">
        <v>341000</v>
      </c>
      <c r="E24" s="55">
        <v>340371.14</v>
      </c>
      <c r="F24" s="56">
        <f t="shared" si="0"/>
        <v>628.85999999998603</v>
      </c>
    </row>
    <row r="25" spans="1:6" ht="88.95" customHeight="1" x14ac:dyDescent="0.3">
      <c r="A25" s="51" t="s">
        <v>180</v>
      </c>
      <c r="B25" s="52" t="s">
        <v>158</v>
      </c>
      <c r="C25" s="53" t="s">
        <v>181</v>
      </c>
      <c r="D25" s="95">
        <v>1688870.67</v>
      </c>
      <c r="E25" s="55">
        <v>1681454.69</v>
      </c>
      <c r="F25" s="56">
        <f t="shared" si="0"/>
        <v>7415.9799999999814</v>
      </c>
    </row>
    <row r="26" spans="1:6" ht="155.4" customHeight="1" x14ac:dyDescent="0.3">
      <c r="A26" s="57" t="s">
        <v>182</v>
      </c>
      <c r="B26" s="52" t="s">
        <v>158</v>
      </c>
      <c r="C26" s="53" t="s">
        <v>183</v>
      </c>
      <c r="D26" s="95">
        <f>D27</f>
        <v>2592800</v>
      </c>
      <c r="E26" s="55">
        <v>1955285.99</v>
      </c>
      <c r="F26" s="56">
        <f t="shared" si="0"/>
        <v>637514.01</v>
      </c>
    </row>
    <row r="27" spans="1:6" ht="58.95" customHeight="1" x14ac:dyDescent="0.3">
      <c r="A27" s="51" t="s">
        <v>184</v>
      </c>
      <c r="B27" s="52" t="s">
        <v>158</v>
      </c>
      <c r="C27" s="53" t="s">
        <v>185</v>
      </c>
      <c r="D27" s="95">
        <f>D28</f>
        <v>2592800</v>
      </c>
      <c r="E27" s="55">
        <v>1955285.99</v>
      </c>
      <c r="F27" s="56">
        <f t="shared" si="0"/>
        <v>637514.01</v>
      </c>
    </row>
    <row r="28" spans="1:6" ht="58.95" customHeight="1" x14ac:dyDescent="0.3">
      <c r="A28" s="51" t="s">
        <v>186</v>
      </c>
      <c r="B28" s="52" t="s">
        <v>158</v>
      </c>
      <c r="C28" s="53" t="s">
        <v>187</v>
      </c>
      <c r="D28" s="95">
        <f>D29+D30</f>
        <v>2592800</v>
      </c>
      <c r="E28" s="55">
        <v>1955285.99</v>
      </c>
      <c r="F28" s="56">
        <f t="shared" si="0"/>
        <v>637514.01</v>
      </c>
    </row>
    <row r="29" spans="1:6" ht="58.95" customHeight="1" x14ac:dyDescent="0.3">
      <c r="A29" s="51" t="s">
        <v>188</v>
      </c>
      <c r="B29" s="52" t="s">
        <v>158</v>
      </c>
      <c r="C29" s="53" t="s">
        <v>189</v>
      </c>
      <c r="D29" s="95">
        <v>1911300</v>
      </c>
      <c r="E29" s="55">
        <v>1643961.42</v>
      </c>
      <c r="F29" s="56">
        <f t="shared" si="0"/>
        <v>267338.58000000007</v>
      </c>
    </row>
    <row r="30" spans="1:6" ht="58.95" customHeight="1" x14ac:dyDescent="0.3">
      <c r="A30" s="51" t="s">
        <v>190</v>
      </c>
      <c r="B30" s="52" t="s">
        <v>158</v>
      </c>
      <c r="C30" s="53" t="s">
        <v>191</v>
      </c>
      <c r="D30" s="95">
        <v>681500</v>
      </c>
      <c r="E30" s="55">
        <v>311324.57</v>
      </c>
      <c r="F30" s="56">
        <f t="shared" si="0"/>
        <v>370175.43</v>
      </c>
    </row>
    <row r="31" spans="1:6" ht="58.95" customHeight="1" x14ac:dyDescent="0.3">
      <c r="A31" s="51" t="s">
        <v>192</v>
      </c>
      <c r="B31" s="52" t="s">
        <v>158</v>
      </c>
      <c r="C31" s="53" t="s">
        <v>193</v>
      </c>
      <c r="D31" s="95">
        <v>200</v>
      </c>
      <c r="E31" s="55">
        <v>200</v>
      </c>
      <c r="F31" s="56" t="str">
        <f t="shared" si="0"/>
        <v>-</v>
      </c>
    </row>
    <row r="32" spans="1:6" ht="58.95" customHeight="1" x14ac:dyDescent="0.3">
      <c r="A32" s="51" t="s">
        <v>194</v>
      </c>
      <c r="B32" s="52" t="s">
        <v>158</v>
      </c>
      <c r="C32" s="53" t="s">
        <v>195</v>
      </c>
      <c r="D32" s="95">
        <v>200</v>
      </c>
      <c r="E32" s="55">
        <v>200</v>
      </c>
      <c r="F32" s="56" t="str">
        <f t="shared" si="0"/>
        <v>-</v>
      </c>
    </row>
    <row r="33" spans="1:6" ht="198.6" customHeight="1" x14ac:dyDescent="0.3">
      <c r="A33" s="57" t="s">
        <v>196</v>
      </c>
      <c r="B33" s="52" t="s">
        <v>158</v>
      </c>
      <c r="C33" s="53" t="s">
        <v>197</v>
      </c>
      <c r="D33" s="95">
        <v>200</v>
      </c>
      <c r="E33" s="55">
        <v>200</v>
      </c>
      <c r="F33" s="56" t="str">
        <f t="shared" si="0"/>
        <v>-</v>
      </c>
    </row>
    <row r="34" spans="1:6" ht="58.95" customHeight="1" x14ac:dyDescent="0.3">
      <c r="A34" s="51" t="s">
        <v>184</v>
      </c>
      <c r="B34" s="52" t="s">
        <v>158</v>
      </c>
      <c r="C34" s="53" t="s">
        <v>198</v>
      </c>
      <c r="D34" s="95">
        <v>200</v>
      </c>
      <c r="E34" s="55">
        <v>200</v>
      </c>
      <c r="F34" s="56" t="str">
        <f t="shared" si="0"/>
        <v>-</v>
      </c>
    </row>
    <row r="35" spans="1:6" ht="85.2" customHeight="1" x14ac:dyDescent="0.3">
      <c r="A35" s="51" t="s">
        <v>186</v>
      </c>
      <c r="B35" s="52" t="s">
        <v>158</v>
      </c>
      <c r="C35" s="53" t="s">
        <v>199</v>
      </c>
      <c r="D35" s="95">
        <v>200</v>
      </c>
      <c r="E35" s="55">
        <v>200</v>
      </c>
      <c r="F35" s="56" t="str">
        <f t="shared" si="0"/>
        <v>-</v>
      </c>
    </row>
    <row r="36" spans="1:6" ht="58.95" customHeight="1" x14ac:dyDescent="0.3">
      <c r="A36" s="51" t="s">
        <v>188</v>
      </c>
      <c r="B36" s="52" t="s">
        <v>158</v>
      </c>
      <c r="C36" s="53" t="s">
        <v>200</v>
      </c>
      <c r="D36" s="95">
        <v>200</v>
      </c>
      <c r="E36" s="55">
        <v>200</v>
      </c>
      <c r="F36" s="56" t="str">
        <f t="shared" si="0"/>
        <v>-</v>
      </c>
    </row>
    <row r="37" spans="1:6" ht="90.6" customHeight="1" x14ac:dyDescent="0.3">
      <c r="A37" s="51" t="s">
        <v>201</v>
      </c>
      <c r="B37" s="52" t="s">
        <v>158</v>
      </c>
      <c r="C37" s="53" t="s">
        <v>202</v>
      </c>
      <c r="D37" s="95">
        <v>117800</v>
      </c>
      <c r="E37" s="55">
        <v>117800</v>
      </c>
      <c r="F37" s="56" t="str">
        <f t="shared" si="0"/>
        <v>-</v>
      </c>
    </row>
    <row r="38" spans="1:6" ht="58.95" customHeight="1" x14ac:dyDescent="0.3">
      <c r="A38" s="51" t="s">
        <v>192</v>
      </c>
      <c r="B38" s="52" t="s">
        <v>158</v>
      </c>
      <c r="C38" s="53" t="s">
        <v>203</v>
      </c>
      <c r="D38" s="95">
        <v>117800</v>
      </c>
      <c r="E38" s="55">
        <v>117800</v>
      </c>
      <c r="F38" s="56" t="str">
        <f t="shared" si="0"/>
        <v>-</v>
      </c>
    </row>
    <row r="39" spans="1:6" ht="58.95" customHeight="1" x14ac:dyDescent="0.3">
      <c r="A39" s="51" t="s">
        <v>194</v>
      </c>
      <c r="B39" s="52" t="s">
        <v>158</v>
      </c>
      <c r="C39" s="53" t="s">
        <v>204</v>
      </c>
      <c r="D39" s="95">
        <v>117800</v>
      </c>
      <c r="E39" s="55">
        <v>117800</v>
      </c>
      <c r="F39" s="56" t="str">
        <f t="shared" si="0"/>
        <v>-</v>
      </c>
    </row>
    <row r="40" spans="1:6" ht="264" customHeight="1" x14ac:dyDescent="0.3">
      <c r="A40" s="57" t="s">
        <v>205</v>
      </c>
      <c r="B40" s="52" t="s">
        <v>158</v>
      </c>
      <c r="C40" s="53" t="s">
        <v>206</v>
      </c>
      <c r="D40" s="95">
        <v>117800</v>
      </c>
      <c r="E40" s="55">
        <v>117800</v>
      </c>
      <c r="F40" s="56" t="str">
        <f t="shared" si="0"/>
        <v>-</v>
      </c>
    </row>
    <row r="41" spans="1:6" ht="58.95" customHeight="1" x14ac:dyDescent="0.3">
      <c r="A41" s="51" t="s">
        <v>207</v>
      </c>
      <c r="B41" s="52" t="s">
        <v>158</v>
      </c>
      <c r="C41" s="53" t="s">
        <v>208</v>
      </c>
      <c r="D41" s="95">
        <v>117800</v>
      </c>
      <c r="E41" s="55">
        <v>117800</v>
      </c>
      <c r="F41" s="56" t="str">
        <f t="shared" si="0"/>
        <v>-</v>
      </c>
    </row>
    <row r="42" spans="1:6" ht="58.95" customHeight="1" x14ac:dyDescent="0.3">
      <c r="A42" s="51" t="s">
        <v>138</v>
      </c>
      <c r="B42" s="52" t="s">
        <v>158</v>
      </c>
      <c r="C42" s="53" t="s">
        <v>209</v>
      </c>
      <c r="D42" s="95">
        <v>117800</v>
      </c>
      <c r="E42" s="55">
        <v>117800</v>
      </c>
      <c r="F42" s="56" t="str">
        <f t="shared" si="0"/>
        <v>-</v>
      </c>
    </row>
    <row r="43" spans="1:6" ht="58.95" customHeight="1" x14ac:dyDescent="0.3">
      <c r="A43" s="51" t="s">
        <v>210</v>
      </c>
      <c r="B43" s="52" t="s">
        <v>158</v>
      </c>
      <c r="C43" s="53" t="s">
        <v>211</v>
      </c>
      <c r="D43" s="95">
        <v>146500</v>
      </c>
      <c r="E43" s="55" t="s">
        <v>38</v>
      </c>
      <c r="F43" s="56">
        <f t="shared" si="0"/>
        <v>146500</v>
      </c>
    </row>
    <row r="44" spans="1:6" ht="58.95" customHeight="1" x14ac:dyDescent="0.3">
      <c r="A44" s="51" t="s">
        <v>192</v>
      </c>
      <c r="B44" s="52" t="s">
        <v>158</v>
      </c>
      <c r="C44" s="53" t="s">
        <v>212</v>
      </c>
      <c r="D44" s="95">
        <v>146500</v>
      </c>
      <c r="E44" s="55" t="s">
        <v>38</v>
      </c>
      <c r="F44" s="56">
        <f t="shared" si="0"/>
        <v>146500</v>
      </c>
    </row>
    <row r="45" spans="1:6" ht="58.95" customHeight="1" x14ac:dyDescent="0.3">
      <c r="A45" s="51" t="s">
        <v>213</v>
      </c>
      <c r="B45" s="52" t="s">
        <v>158</v>
      </c>
      <c r="C45" s="53" t="s">
        <v>214</v>
      </c>
      <c r="D45" s="95">
        <v>146500</v>
      </c>
      <c r="E45" s="55" t="s">
        <v>38</v>
      </c>
      <c r="F45" s="56">
        <f t="shared" si="0"/>
        <v>146500</v>
      </c>
    </row>
    <row r="46" spans="1:6" ht="112.2" customHeight="1" x14ac:dyDescent="0.3">
      <c r="A46" s="51" t="s">
        <v>215</v>
      </c>
      <c r="B46" s="52" t="s">
        <v>158</v>
      </c>
      <c r="C46" s="53" t="s">
        <v>216</v>
      </c>
      <c r="D46" s="95">
        <v>146500</v>
      </c>
      <c r="E46" s="55" t="s">
        <v>38</v>
      </c>
      <c r="F46" s="56">
        <f t="shared" si="0"/>
        <v>146500</v>
      </c>
    </row>
    <row r="47" spans="1:6" ht="58.95" customHeight="1" x14ac:dyDescent="0.3">
      <c r="A47" s="51" t="s">
        <v>217</v>
      </c>
      <c r="B47" s="52" t="s">
        <v>158</v>
      </c>
      <c r="C47" s="53" t="s">
        <v>218</v>
      </c>
      <c r="D47" s="95">
        <v>146500</v>
      </c>
      <c r="E47" s="55" t="s">
        <v>38</v>
      </c>
      <c r="F47" s="56">
        <f t="shared" ref="F47:F78" si="1">IF(OR(D47="-",IF(E47="-",0,E47)&gt;=IF(D47="-",0,D47)),"-",IF(D47="-",0,D47)-IF(E47="-",0,E47))</f>
        <v>146500</v>
      </c>
    </row>
    <row r="48" spans="1:6" ht="58.95" customHeight="1" x14ac:dyDescent="0.3">
      <c r="A48" s="51" t="s">
        <v>219</v>
      </c>
      <c r="B48" s="52" t="s">
        <v>158</v>
      </c>
      <c r="C48" s="53" t="s">
        <v>220</v>
      </c>
      <c r="D48" s="95">
        <v>146500</v>
      </c>
      <c r="E48" s="55" t="s">
        <v>38</v>
      </c>
      <c r="F48" s="56">
        <f t="shared" si="1"/>
        <v>146500</v>
      </c>
    </row>
    <row r="49" spans="1:6" ht="58.95" customHeight="1" x14ac:dyDescent="0.3">
      <c r="A49" s="51" t="s">
        <v>221</v>
      </c>
      <c r="B49" s="52" t="s">
        <v>158</v>
      </c>
      <c r="C49" s="53" t="s">
        <v>222</v>
      </c>
      <c r="D49" s="95">
        <v>951700</v>
      </c>
      <c r="E49" s="55">
        <v>948894.66</v>
      </c>
      <c r="F49" s="56">
        <f t="shared" si="1"/>
        <v>2805.3399999999674</v>
      </c>
    </row>
    <row r="50" spans="1:6" ht="88.2" customHeight="1" x14ac:dyDescent="0.3">
      <c r="A50" s="51" t="s">
        <v>166</v>
      </c>
      <c r="B50" s="52" t="s">
        <v>158</v>
      </c>
      <c r="C50" s="53" t="s">
        <v>223</v>
      </c>
      <c r="D50" s="95">
        <v>2100</v>
      </c>
      <c r="E50" s="55">
        <v>2025</v>
      </c>
      <c r="F50" s="56">
        <f t="shared" si="1"/>
        <v>75</v>
      </c>
    </row>
    <row r="51" spans="1:6" ht="84" customHeight="1" x14ac:dyDescent="0.3">
      <c r="A51" s="51" t="s">
        <v>168</v>
      </c>
      <c r="B51" s="52" t="s">
        <v>158</v>
      </c>
      <c r="C51" s="53" t="s">
        <v>224</v>
      </c>
      <c r="D51" s="95">
        <v>2100</v>
      </c>
      <c r="E51" s="55">
        <v>2025</v>
      </c>
      <c r="F51" s="56">
        <f t="shared" si="1"/>
        <v>75</v>
      </c>
    </row>
    <row r="52" spans="1:6" ht="112.95" customHeight="1" x14ac:dyDescent="0.3">
      <c r="A52" s="51" t="s">
        <v>225</v>
      </c>
      <c r="B52" s="52" t="s">
        <v>158</v>
      </c>
      <c r="C52" s="53" t="s">
        <v>226</v>
      </c>
      <c r="D52" s="95">
        <v>2100</v>
      </c>
      <c r="E52" s="55">
        <v>2025</v>
      </c>
      <c r="F52" s="56">
        <f t="shared" si="1"/>
        <v>75</v>
      </c>
    </row>
    <row r="53" spans="1:6" ht="58.95" customHeight="1" x14ac:dyDescent="0.3">
      <c r="A53" s="51" t="s">
        <v>217</v>
      </c>
      <c r="B53" s="52" t="s">
        <v>158</v>
      </c>
      <c r="C53" s="53" t="s">
        <v>227</v>
      </c>
      <c r="D53" s="95">
        <v>2100</v>
      </c>
      <c r="E53" s="55">
        <v>2025</v>
      </c>
      <c r="F53" s="56">
        <f t="shared" si="1"/>
        <v>75</v>
      </c>
    </row>
    <row r="54" spans="1:6" ht="58.95" customHeight="1" x14ac:dyDescent="0.3">
      <c r="A54" s="51" t="s">
        <v>228</v>
      </c>
      <c r="B54" s="52" t="s">
        <v>158</v>
      </c>
      <c r="C54" s="53" t="s">
        <v>229</v>
      </c>
      <c r="D54" s="95">
        <v>2100</v>
      </c>
      <c r="E54" s="55">
        <v>2025</v>
      </c>
      <c r="F54" s="56">
        <f t="shared" si="1"/>
        <v>75</v>
      </c>
    </row>
    <row r="55" spans="1:6" ht="58.95" customHeight="1" x14ac:dyDescent="0.3">
      <c r="A55" s="51" t="s">
        <v>230</v>
      </c>
      <c r="B55" s="52" t="s">
        <v>158</v>
      </c>
      <c r="C55" s="53" t="s">
        <v>231</v>
      </c>
      <c r="D55" s="95">
        <v>2100</v>
      </c>
      <c r="E55" s="55">
        <v>2025</v>
      </c>
      <c r="F55" s="56">
        <f t="shared" si="1"/>
        <v>75</v>
      </c>
    </row>
    <row r="56" spans="1:6" ht="135.6" customHeight="1" x14ac:dyDescent="0.3">
      <c r="A56" s="51" t="s">
        <v>232</v>
      </c>
      <c r="B56" s="52" t="s">
        <v>158</v>
      </c>
      <c r="C56" s="53" t="s">
        <v>233</v>
      </c>
      <c r="D56" s="95">
        <v>10000</v>
      </c>
      <c r="E56" s="55">
        <v>10000</v>
      </c>
      <c r="F56" s="56" t="str">
        <f t="shared" si="1"/>
        <v>-</v>
      </c>
    </row>
    <row r="57" spans="1:6" ht="58.95" customHeight="1" x14ac:dyDescent="0.3">
      <c r="A57" s="51" t="s">
        <v>234</v>
      </c>
      <c r="B57" s="52" t="s">
        <v>158</v>
      </c>
      <c r="C57" s="53" t="s">
        <v>235</v>
      </c>
      <c r="D57" s="95">
        <v>10000</v>
      </c>
      <c r="E57" s="55">
        <v>10000</v>
      </c>
      <c r="F57" s="56" t="str">
        <f t="shared" si="1"/>
        <v>-</v>
      </c>
    </row>
    <row r="58" spans="1:6" ht="184.95" customHeight="1" x14ac:dyDescent="0.3">
      <c r="A58" s="57" t="s">
        <v>236</v>
      </c>
      <c r="B58" s="52" t="s">
        <v>158</v>
      </c>
      <c r="C58" s="53" t="s">
        <v>237</v>
      </c>
      <c r="D58" s="95">
        <v>10000</v>
      </c>
      <c r="E58" s="55">
        <v>10000</v>
      </c>
      <c r="F58" s="56" t="str">
        <f t="shared" si="1"/>
        <v>-</v>
      </c>
    </row>
    <row r="59" spans="1:6" ht="82.95" customHeight="1" x14ac:dyDescent="0.3">
      <c r="A59" s="51" t="s">
        <v>184</v>
      </c>
      <c r="B59" s="52" t="s">
        <v>158</v>
      </c>
      <c r="C59" s="53" t="s">
        <v>238</v>
      </c>
      <c r="D59" s="95">
        <v>10000</v>
      </c>
      <c r="E59" s="55">
        <v>10000</v>
      </c>
      <c r="F59" s="56" t="str">
        <f t="shared" si="1"/>
        <v>-</v>
      </c>
    </row>
    <row r="60" spans="1:6" ht="76.95" customHeight="1" x14ac:dyDescent="0.3">
      <c r="A60" s="51" t="s">
        <v>186</v>
      </c>
      <c r="B60" s="52" t="s">
        <v>158</v>
      </c>
      <c r="C60" s="53" t="s">
        <v>239</v>
      </c>
      <c r="D60" s="95">
        <v>10000</v>
      </c>
      <c r="E60" s="55">
        <v>10000</v>
      </c>
      <c r="F60" s="56" t="str">
        <f t="shared" si="1"/>
        <v>-</v>
      </c>
    </row>
    <row r="61" spans="1:6" ht="76.2" customHeight="1" x14ac:dyDescent="0.3">
      <c r="A61" s="51" t="s">
        <v>188</v>
      </c>
      <c r="B61" s="52" t="s">
        <v>158</v>
      </c>
      <c r="C61" s="53" t="s">
        <v>240</v>
      </c>
      <c r="D61" s="95">
        <v>10000</v>
      </c>
      <c r="E61" s="55">
        <v>10000</v>
      </c>
      <c r="F61" s="56" t="str">
        <f t="shared" si="1"/>
        <v>-</v>
      </c>
    </row>
    <row r="62" spans="1:6" ht="82.2" customHeight="1" x14ac:dyDescent="0.3">
      <c r="A62" s="51" t="s">
        <v>241</v>
      </c>
      <c r="B62" s="52" t="s">
        <v>158</v>
      </c>
      <c r="C62" s="53" t="s">
        <v>242</v>
      </c>
      <c r="D62" s="95">
        <v>110000</v>
      </c>
      <c r="E62" s="55">
        <v>108482</v>
      </c>
      <c r="F62" s="56">
        <f t="shared" si="1"/>
        <v>1518</v>
      </c>
    </row>
    <row r="63" spans="1:6" ht="90" customHeight="1" x14ac:dyDescent="0.3">
      <c r="A63" s="51" t="s">
        <v>243</v>
      </c>
      <c r="B63" s="52" t="s">
        <v>158</v>
      </c>
      <c r="C63" s="53" t="s">
        <v>244</v>
      </c>
      <c r="D63" s="95">
        <v>20000</v>
      </c>
      <c r="E63" s="55">
        <v>20000</v>
      </c>
      <c r="F63" s="56" t="str">
        <f t="shared" si="1"/>
        <v>-</v>
      </c>
    </row>
    <row r="64" spans="1:6" ht="138.6" customHeight="1" x14ac:dyDescent="0.3">
      <c r="A64" s="57" t="s">
        <v>245</v>
      </c>
      <c r="B64" s="52" t="s">
        <v>158</v>
      </c>
      <c r="C64" s="53" t="s">
        <v>246</v>
      </c>
      <c r="D64" s="95">
        <v>20000</v>
      </c>
      <c r="E64" s="55">
        <v>20000</v>
      </c>
      <c r="F64" s="56" t="str">
        <f t="shared" si="1"/>
        <v>-</v>
      </c>
    </row>
    <row r="65" spans="1:6" ht="58.95" customHeight="1" x14ac:dyDescent="0.3">
      <c r="A65" s="51" t="s">
        <v>217</v>
      </c>
      <c r="B65" s="52" t="s">
        <v>158</v>
      </c>
      <c r="C65" s="53" t="s">
        <v>247</v>
      </c>
      <c r="D65" s="95">
        <v>20000</v>
      </c>
      <c r="E65" s="55">
        <v>20000</v>
      </c>
      <c r="F65" s="56" t="str">
        <f t="shared" si="1"/>
        <v>-</v>
      </c>
    </row>
    <row r="66" spans="1:6" ht="58.95" customHeight="1" x14ac:dyDescent="0.3">
      <c r="A66" s="51" t="s">
        <v>228</v>
      </c>
      <c r="B66" s="52" t="s">
        <v>158</v>
      </c>
      <c r="C66" s="53" t="s">
        <v>248</v>
      </c>
      <c r="D66" s="95">
        <v>20000</v>
      </c>
      <c r="E66" s="55">
        <v>20000</v>
      </c>
      <c r="F66" s="56" t="str">
        <f t="shared" si="1"/>
        <v>-</v>
      </c>
    </row>
    <row r="67" spans="1:6" ht="58.95" customHeight="1" x14ac:dyDescent="0.3">
      <c r="A67" s="51" t="s">
        <v>249</v>
      </c>
      <c r="B67" s="52" t="s">
        <v>158</v>
      </c>
      <c r="C67" s="53" t="s">
        <v>250</v>
      </c>
      <c r="D67" s="95">
        <v>20000</v>
      </c>
      <c r="E67" s="55">
        <v>20000</v>
      </c>
      <c r="F67" s="56" t="str">
        <f t="shared" si="1"/>
        <v>-</v>
      </c>
    </row>
    <row r="68" spans="1:6" ht="84" customHeight="1" x14ac:dyDescent="0.3">
      <c r="A68" s="51" t="s">
        <v>251</v>
      </c>
      <c r="B68" s="52" t="s">
        <v>158</v>
      </c>
      <c r="C68" s="53" t="s">
        <v>252</v>
      </c>
      <c r="D68" s="95">
        <v>90000</v>
      </c>
      <c r="E68" s="55">
        <v>88482</v>
      </c>
      <c r="F68" s="56">
        <f t="shared" si="1"/>
        <v>1518</v>
      </c>
    </row>
    <row r="69" spans="1:6" ht="194.4" customHeight="1" x14ac:dyDescent="0.3">
      <c r="A69" s="57" t="s">
        <v>253</v>
      </c>
      <c r="B69" s="52" t="s">
        <v>158</v>
      </c>
      <c r="C69" s="53" t="s">
        <v>254</v>
      </c>
      <c r="D69" s="95">
        <v>90000</v>
      </c>
      <c r="E69" s="55">
        <v>88482</v>
      </c>
      <c r="F69" s="56">
        <f t="shared" si="1"/>
        <v>1518</v>
      </c>
    </row>
    <row r="70" spans="1:6" ht="58.95" customHeight="1" x14ac:dyDescent="0.3">
      <c r="A70" s="51" t="s">
        <v>184</v>
      </c>
      <c r="B70" s="52" t="s">
        <v>158</v>
      </c>
      <c r="C70" s="53" t="s">
        <v>255</v>
      </c>
      <c r="D70" s="95">
        <v>90000</v>
      </c>
      <c r="E70" s="55">
        <v>88482</v>
      </c>
      <c r="F70" s="56">
        <f t="shared" si="1"/>
        <v>1518</v>
      </c>
    </row>
    <row r="71" spans="1:6" ht="58.95" customHeight="1" x14ac:dyDescent="0.3">
      <c r="A71" s="51" t="s">
        <v>186</v>
      </c>
      <c r="B71" s="52" t="s">
        <v>158</v>
      </c>
      <c r="C71" s="53" t="s">
        <v>256</v>
      </c>
      <c r="D71" s="95">
        <v>90000</v>
      </c>
      <c r="E71" s="55">
        <v>88482</v>
      </c>
      <c r="F71" s="56">
        <f t="shared" si="1"/>
        <v>1518</v>
      </c>
    </row>
    <row r="72" spans="1:6" ht="58.95" customHeight="1" x14ac:dyDescent="0.3">
      <c r="A72" s="51" t="s">
        <v>188</v>
      </c>
      <c r="B72" s="52" t="s">
        <v>158</v>
      </c>
      <c r="C72" s="53" t="s">
        <v>257</v>
      </c>
      <c r="D72" s="95">
        <v>90000</v>
      </c>
      <c r="E72" s="55">
        <v>88482</v>
      </c>
      <c r="F72" s="56">
        <f t="shared" si="1"/>
        <v>1518</v>
      </c>
    </row>
    <row r="73" spans="1:6" ht="76.95" customHeight="1" x14ac:dyDescent="0.3">
      <c r="A73" s="51" t="s">
        <v>192</v>
      </c>
      <c r="B73" s="52" t="s">
        <v>158</v>
      </c>
      <c r="C73" s="53" t="s">
        <v>258</v>
      </c>
      <c r="D73" s="95">
        <v>832600</v>
      </c>
      <c r="E73" s="55">
        <v>828387.66</v>
      </c>
      <c r="F73" s="56">
        <f t="shared" si="1"/>
        <v>4212.3399999999674</v>
      </c>
    </row>
    <row r="74" spans="1:6" ht="58.95" customHeight="1" x14ac:dyDescent="0.3">
      <c r="A74" s="51" t="s">
        <v>194</v>
      </c>
      <c r="B74" s="52" t="s">
        <v>158</v>
      </c>
      <c r="C74" s="53" t="s">
        <v>259</v>
      </c>
      <c r="D74" s="95">
        <v>832600</v>
      </c>
      <c r="E74" s="55">
        <v>828387.66</v>
      </c>
      <c r="F74" s="56">
        <f t="shared" si="1"/>
        <v>4212.3399999999674</v>
      </c>
    </row>
    <row r="75" spans="1:6" ht="127.2" customHeight="1" x14ac:dyDescent="0.3">
      <c r="A75" s="51" t="s">
        <v>260</v>
      </c>
      <c r="B75" s="52" t="s">
        <v>158</v>
      </c>
      <c r="C75" s="53" t="s">
        <v>261</v>
      </c>
      <c r="D75" s="95">
        <v>180000</v>
      </c>
      <c r="E75" s="55">
        <v>178877.66</v>
      </c>
      <c r="F75" s="56">
        <f t="shared" si="1"/>
        <v>1122.3399999999965</v>
      </c>
    </row>
    <row r="76" spans="1:6" ht="58.95" customHeight="1" x14ac:dyDescent="0.3">
      <c r="A76" s="51" t="s">
        <v>184</v>
      </c>
      <c r="B76" s="52" t="s">
        <v>158</v>
      </c>
      <c r="C76" s="53" t="s">
        <v>262</v>
      </c>
      <c r="D76" s="95">
        <v>180000</v>
      </c>
      <c r="E76" s="55">
        <v>178877.66</v>
      </c>
      <c r="F76" s="56">
        <f t="shared" si="1"/>
        <v>1122.3399999999965</v>
      </c>
    </row>
    <row r="77" spans="1:6" ht="58.95" customHeight="1" x14ac:dyDescent="0.3">
      <c r="A77" s="51" t="s">
        <v>186</v>
      </c>
      <c r="B77" s="52" t="s">
        <v>158</v>
      </c>
      <c r="C77" s="53" t="s">
        <v>263</v>
      </c>
      <c r="D77" s="95">
        <v>180000</v>
      </c>
      <c r="E77" s="55">
        <v>178877.66</v>
      </c>
      <c r="F77" s="56">
        <f t="shared" si="1"/>
        <v>1122.3399999999965</v>
      </c>
    </row>
    <row r="78" spans="1:6" ht="58.95" customHeight="1" x14ac:dyDescent="0.3">
      <c r="A78" s="51" t="s">
        <v>188</v>
      </c>
      <c r="B78" s="52" t="s">
        <v>158</v>
      </c>
      <c r="C78" s="53" t="s">
        <v>264</v>
      </c>
      <c r="D78" s="95">
        <v>180000</v>
      </c>
      <c r="E78" s="55">
        <v>178877.66</v>
      </c>
      <c r="F78" s="56">
        <f t="shared" si="1"/>
        <v>1122.3399999999965</v>
      </c>
    </row>
    <row r="79" spans="1:6" ht="109.2" customHeight="1" x14ac:dyDescent="0.3">
      <c r="A79" s="51" t="s">
        <v>265</v>
      </c>
      <c r="B79" s="52" t="s">
        <v>158</v>
      </c>
      <c r="C79" s="53" t="s">
        <v>266</v>
      </c>
      <c r="D79" s="95">
        <v>649600</v>
      </c>
      <c r="E79" s="55">
        <v>649510</v>
      </c>
      <c r="F79" s="56">
        <f t="shared" ref="F79:F110" si="2">IF(OR(D79="-",IF(E79="-",0,E79)&gt;=IF(D79="-",0,D79)),"-",IF(D79="-",0,D79)-IF(E79="-",0,E79))</f>
        <v>90</v>
      </c>
    </row>
    <row r="80" spans="1:6" ht="58.95" customHeight="1" x14ac:dyDescent="0.3">
      <c r="A80" s="51" t="s">
        <v>217</v>
      </c>
      <c r="B80" s="52" t="s">
        <v>158</v>
      </c>
      <c r="C80" s="53" t="s">
        <v>267</v>
      </c>
      <c r="D80" s="95">
        <v>649600</v>
      </c>
      <c r="E80" s="55">
        <v>649510</v>
      </c>
      <c r="F80" s="56">
        <f t="shared" si="2"/>
        <v>90</v>
      </c>
    </row>
    <row r="81" spans="1:6" ht="58.95" customHeight="1" x14ac:dyDescent="0.3">
      <c r="A81" s="51" t="s">
        <v>228</v>
      </c>
      <c r="B81" s="52" t="s">
        <v>158</v>
      </c>
      <c r="C81" s="53" t="s">
        <v>268</v>
      </c>
      <c r="D81" s="95">
        <v>649600</v>
      </c>
      <c r="E81" s="55">
        <v>649510</v>
      </c>
      <c r="F81" s="56">
        <f t="shared" si="2"/>
        <v>90</v>
      </c>
    </row>
    <row r="82" spans="1:6" ht="58.95" customHeight="1" x14ac:dyDescent="0.3">
      <c r="A82" s="51" t="s">
        <v>269</v>
      </c>
      <c r="B82" s="52" t="s">
        <v>158</v>
      </c>
      <c r="C82" s="53" t="s">
        <v>270</v>
      </c>
      <c r="D82" s="95">
        <v>645300</v>
      </c>
      <c r="E82" s="55">
        <v>645295</v>
      </c>
      <c r="F82" s="56">
        <f t="shared" si="2"/>
        <v>5</v>
      </c>
    </row>
    <row r="83" spans="1:6" ht="58.95" customHeight="1" x14ac:dyDescent="0.3">
      <c r="A83" s="51" t="s">
        <v>230</v>
      </c>
      <c r="B83" s="52" t="s">
        <v>158</v>
      </c>
      <c r="C83" s="53" t="s">
        <v>271</v>
      </c>
      <c r="D83" s="95">
        <v>1300</v>
      </c>
      <c r="E83" s="55">
        <v>1215</v>
      </c>
      <c r="F83" s="56">
        <f t="shared" si="2"/>
        <v>85</v>
      </c>
    </row>
    <row r="84" spans="1:6" ht="58.95" customHeight="1" x14ac:dyDescent="0.3">
      <c r="A84" s="51" t="s">
        <v>249</v>
      </c>
      <c r="B84" s="52" t="s">
        <v>158</v>
      </c>
      <c r="C84" s="53" t="s">
        <v>272</v>
      </c>
      <c r="D84" s="95">
        <v>3000</v>
      </c>
      <c r="E84" s="55">
        <v>3000</v>
      </c>
      <c r="F84" s="56" t="str">
        <f t="shared" si="2"/>
        <v>-</v>
      </c>
    </row>
    <row r="85" spans="1:6" ht="58.95" customHeight="1" x14ac:dyDescent="0.3">
      <c r="A85" s="51" t="s">
        <v>273</v>
      </c>
      <c r="B85" s="52" t="s">
        <v>158</v>
      </c>
      <c r="C85" s="53" t="s">
        <v>274</v>
      </c>
      <c r="D85" s="95">
        <v>361600</v>
      </c>
      <c r="E85" s="55">
        <v>361600</v>
      </c>
      <c r="F85" s="56" t="str">
        <f t="shared" si="2"/>
        <v>-</v>
      </c>
    </row>
    <row r="86" spans="1:6" ht="58.95" customHeight="1" x14ac:dyDescent="0.3">
      <c r="A86" s="51" t="s">
        <v>275</v>
      </c>
      <c r="B86" s="52" t="s">
        <v>158</v>
      </c>
      <c r="C86" s="53" t="s">
        <v>276</v>
      </c>
      <c r="D86" s="95">
        <v>361600</v>
      </c>
      <c r="E86" s="55">
        <v>361600</v>
      </c>
      <c r="F86" s="56" t="str">
        <f t="shared" si="2"/>
        <v>-</v>
      </c>
    </row>
    <row r="87" spans="1:6" ht="58.95" customHeight="1" x14ac:dyDescent="0.3">
      <c r="A87" s="51" t="s">
        <v>192</v>
      </c>
      <c r="B87" s="52" t="s">
        <v>158</v>
      </c>
      <c r="C87" s="53" t="s">
        <v>277</v>
      </c>
      <c r="D87" s="95">
        <v>361600</v>
      </c>
      <c r="E87" s="55">
        <v>361600</v>
      </c>
      <c r="F87" s="56" t="str">
        <f t="shared" si="2"/>
        <v>-</v>
      </c>
    </row>
    <row r="88" spans="1:6" ht="58.95" customHeight="1" x14ac:dyDescent="0.3">
      <c r="A88" s="51" t="s">
        <v>194</v>
      </c>
      <c r="B88" s="52" t="s">
        <v>158</v>
      </c>
      <c r="C88" s="53" t="s">
        <v>278</v>
      </c>
      <c r="D88" s="95">
        <v>361600</v>
      </c>
      <c r="E88" s="55">
        <v>361600</v>
      </c>
      <c r="F88" s="56" t="str">
        <f t="shared" si="2"/>
        <v>-</v>
      </c>
    </row>
    <row r="89" spans="1:6" ht="167.4" customHeight="1" x14ac:dyDescent="0.3">
      <c r="A89" s="57" t="s">
        <v>279</v>
      </c>
      <c r="B89" s="52" t="s">
        <v>158</v>
      </c>
      <c r="C89" s="53" t="s">
        <v>280</v>
      </c>
      <c r="D89" s="95">
        <v>361600</v>
      </c>
      <c r="E89" s="55">
        <v>361600</v>
      </c>
      <c r="F89" s="56" t="str">
        <f t="shared" si="2"/>
        <v>-</v>
      </c>
    </row>
    <row r="90" spans="1:6" ht="108.6" customHeight="1" x14ac:dyDescent="0.3">
      <c r="A90" s="51" t="s">
        <v>172</v>
      </c>
      <c r="B90" s="52" t="s">
        <v>158</v>
      </c>
      <c r="C90" s="53" t="s">
        <v>281</v>
      </c>
      <c r="D90" s="95">
        <v>361600</v>
      </c>
      <c r="E90" s="55">
        <v>361600</v>
      </c>
      <c r="F90" s="56" t="str">
        <f t="shared" si="2"/>
        <v>-</v>
      </c>
    </row>
    <row r="91" spans="1:6" ht="58.95" customHeight="1" x14ac:dyDescent="0.3">
      <c r="A91" s="51" t="s">
        <v>174</v>
      </c>
      <c r="B91" s="52" t="s">
        <v>158</v>
      </c>
      <c r="C91" s="53" t="s">
        <v>282</v>
      </c>
      <c r="D91" s="95">
        <v>361600</v>
      </c>
      <c r="E91" s="55">
        <v>361600</v>
      </c>
      <c r="F91" s="56" t="str">
        <f t="shared" si="2"/>
        <v>-</v>
      </c>
    </row>
    <row r="92" spans="1:6" ht="58.95" customHeight="1" x14ac:dyDescent="0.3">
      <c r="A92" s="51" t="s">
        <v>176</v>
      </c>
      <c r="B92" s="52" t="s">
        <v>158</v>
      </c>
      <c r="C92" s="53" t="s">
        <v>283</v>
      </c>
      <c r="D92" s="95">
        <v>278654.38</v>
      </c>
      <c r="E92" s="55">
        <v>278654.38</v>
      </c>
      <c r="F92" s="56" t="str">
        <f t="shared" si="2"/>
        <v>-</v>
      </c>
    </row>
    <row r="93" spans="1:6" ht="99.6" customHeight="1" x14ac:dyDescent="0.3">
      <c r="A93" s="51" t="s">
        <v>180</v>
      </c>
      <c r="B93" s="52" t="s">
        <v>158</v>
      </c>
      <c r="C93" s="53" t="s">
        <v>284</v>
      </c>
      <c r="D93" s="95">
        <v>82945.62</v>
      </c>
      <c r="E93" s="55">
        <v>82945.62</v>
      </c>
      <c r="F93" s="56" t="str">
        <f t="shared" si="2"/>
        <v>-</v>
      </c>
    </row>
    <row r="94" spans="1:6" ht="58.95" customHeight="1" x14ac:dyDescent="0.3">
      <c r="A94" s="51" t="s">
        <v>285</v>
      </c>
      <c r="B94" s="52" t="s">
        <v>158</v>
      </c>
      <c r="C94" s="53" t="s">
        <v>286</v>
      </c>
      <c r="D94" s="95">
        <v>244000</v>
      </c>
      <c r="E94" s="55">
        <v>243777</v>
      </c>
      <c r="F94" s="56">
        <f t="shared" si="2"/>
        <v>223</v>
      </c>
    </row>
    <row r="95" spans="1:6" ht="109.95" customHeight="1" x14ac:dyDescent="0.3">
      <c r="A95" s="51" t="s">
        <v>287</v>
      </c>
      <c r="B95" s="52" t="s">
        <v>158</v>
      </c>
      <c r="C95" s="53" t="s">
        <v>288</v>
      </c>
      <c r="D95" s="95">
        <v>244000</v>
      </c>
      <c r="E95" s="55">
        <v>243777</v>
      </c>
      <c r="F95" s="56">
        <f t="shared" si="2"/>
        <v>223</v>
      </c>
    </row>
    <row r="96" spans="1:6" ht="126" customHeight="1" x14ac:dyDescent="0.3">
      <c r="A96" s="51" t="s">
        <v>232</v>
      </c>
      <c r="B96" s="52" t="s">
        <v>158</v>
      </c>
      <c r="C96" s="53" t="s">
        <v>289</v>
      </c>
      <c r="D96" s="95">
        <v>244000</v>
      </c>
      <c r="E96" s="55">
        <v>243777</v>
      </c>
      <c r="F96" s="56">
        <f t="shared" si="2"/>
        <v>223</v>
      </c>
    </row>
    <row r="97" spans="1:6" ht="58.95" customHeight="1" x14ac:dyDescent="0.3">
      <c r="A97" s="51" t="s">
        <v>290</v>
      </c>
      <c r="B97" s="52" t="s">
        <v>158</v>
      </c>
      <c r="C97" s="53" t="s">
        <v>291</v>
      </c>
      <c r="D97" s="95">
        <v>224000</v>
      </c>
      <c r="E97" s="55">
        <v>223777</v>
      </c>
      <c r="F97" s="56">
        <f t="shared" si="2"/>
        <v>223</v>
      </c>
    </row>
    <row r="98" spans="1:6" ht="164.4" customHeight="1" x14ac:dyDescent="0.3">
      <c r="A98" s="57" t="s">
        <v>292</v>
      </c>
      <c r="B98" s="52" t="s">
        <v>158</v>
      </c>
      <c r="C98" s="53" t="s">
        <v>293</v>
      </c>
      <c r="D98" s="95">
        <v>224000</v>
      </c>
      <c r="E98" s="55">
        <v>223777</v>
      </c>
      <c r="F98" s="56">
        <f t="shared" si="2"/>
        <v>223</v>
      </c>
    </row>
    <row r="99" spans="1:6" ht="58.95" customHeight="1" x14ac:dyDescent="0.3">
      <c r="A99" s="51" t="s">
        <v>184</v>
      </c>
      <c r="B99" s="52" t="s">
        <v>158</v>
      </c>
      <c r="C99" s="53" t="s">
        <v>294</v>
      </c>
      <c r="D99" s="95">
        <v>224000</v>
      </c>
      <c r="E99" s="55">
        <v>223777</v>
      </c>
      <c r="F99" s="56">
        <f t="shared" si="2"/>
        <v>223</v>
      </c>
    </row>
    <row r="100" spans="1:6" ht="58.95" customHeight="1" x14ac:dyDescent="0.3">
      <c r="A100" s="51" t="s">
        <v>186</v>
      </c>
      <c r="B100" s="52" t="s">
        <v>158</v>
      </c>
      <c r="C100" s="53" t="s">
        <v>295</v>
      </c>
      <c r="D100" s="95">
        <v>224000</v>
      </c>
      <c r="E100" s="55">
        <v>223777</v>
      </c>
      <c r="F100" s="56">
        <f t="shared" si="2"/>
        <v>223</v>
      </c>
    </row>
    <row r="101" spans="1:6" ht="58.95" customHeight="1" x14ac:dyDescent="0.3">
      <c r="A101" s="51" t="s">
        <v>188</v>
      </c>
      <c r="B101" s="52" t="s">
        <v>158</v>
      </c>
      <c r="C101" s="53" t="s">
        <v>296</v>
      </c>
      <c r="D101" s="95">
        <v>224000</v>
      </c>
      <c r="E101" s="55">
        <v>223777</v>
      </c>
      <c r="F101" s="56">
        <f t="shared" si="2"/>
        <v>223</v>
      </c>
    </row>
    <row r="102" spans="1:6" ht="58.95" customHeight="1" x14ac:dyDescent="0.3">
      <c r="A102" s="51" t="s">
        <v>297</v>
      </c>
      <c r="B102" s="52" t="s">
        <v>158</v>
      </c>
      <c r="C102" s="53" t="s">
        <v>298</v>
      </c>
      <c r="D102" s="95">
        <v>20000</v>
      </c>
      <c r="E102" s="55">
        <v>20000</v>
      </c>
      <c r="F102" s="56" t="str">
        <f t="shared" si="2"/>
        <v>-</v>
      </c>
    </row>
    <row r="103" spans="1:6" ht="183.6" customHeight="1" x14ac:dyDescent="0.3">
      <c r="A103" s="57" t="s">
        <v>299</v>
      </c>
      <c r="B103" s="52" t="s">
        <v>158</v>
      </c>
      <c r="C103" s="53" t="s">
        <v>300</v>
      </c>
      <c r="D103" s="95">
        <v>20000</v>
      </c>
      <c r="E103" s="55">
        <v>20000</v>
      </c>
      <c r="F103" s="56" t="str">
        <f t="shared" si="2"/>
        <v>-</v>
      </c>
    </row>
    <row r="104" spans="1:6" ht="58.95" customHeight="1" x14ac:dyDescent="0.3">
      <c r="A104" s="51" t="s">
        <v>184</v>
      </c>
      <c r="B104" s="52" t="s">
        <v>158</v>
      </c>
      <c r="C104" s="53" t="s">
        <v>301</v>
      </c>
      <c r="D104" s="95">
        <v>20000</v>
      </c>
      <c r="E104" s="55">
        <v>20000</v>
      </c>
      <c r="F104" s="56" t="str">
        <f t="shared" si="2"/>
        <v>-</v>
      </c>
    </row>
    <row r="105" spans="1:6" ht="58.95" customHeight="1" x14ac:dyDescent="0.3">
      <c r="A105" s="51" t="s">
        <v>186</v>
      </c>
      <c r="B105" s="52" t="s">
        <v>158</v>
      </c>
      <c r="C105" s="53" t="s">
        <v>302</v>
      </c>
      <c r="D105" s="95">
        <v>20000</v>
      </c>
      <c r="E105" s="55">
        <v>20000</v>
      </c>
      <c r="F105" s="56" t="str">
        <f t="shared" si="2"/>
        <v>-</v>
      </c>
    </row>
    <row r="106" spans="1:6" ht="58.95" customHeight="1" x14ac:dyDescent="0.3">
      <c r="A106" s="51" t="s">
        <v>188</v>
      </c>
      <c r="B106" s="52" t="s">
        <v>158</v>
      </c>
      <c r="C106" s="53" t="s">
        <v>303</v>
      </c>
      <c r="D106" s="95">
        <v>20000</v>
      </c>
      <c r="E106" s="55">
        <v>20000</v>
      </c>
      <c r="F106" s="56" t="str">
        <f t="shared" si="2"/>
        <v>-</v>
      </c>
    </row>
    <row r="107" spans="1:6" ht="58.95" customHeight="1" x14ac:dyDescent="0.3">
      <c r="A107" s="51" t="s">
        <v>304</v>
      </c>
      <c r="B107" s="52" t="s">
        <v>158</v>
      </c>
      <c r="C107" s="53" t="s">
        <v>305</v>
      </c>
      <c r="D107" s="95">
        <v>2884600</v>
      </c>
      <c r="E107" s="55">
        <v>2879915.63</v>
      </c>
      <c r="F107" s="56">
        <f t="shared" si="2"/>
        <v>4684.3700000001118</v>
      </c>
    </row>
    <row r="108" spans="1:6" ht="58.95" customHeight="1" x14ac:dyDescent="0.3">
      <c r="A108" s="51" t="s">
        <v>306</v>
      </c>
      <c r="B108" s="52" t="s">
        <v>158</v>
      </c>
      <c r="C108" s="53" t="s">
        <v>307</v>
      </c>
      <c r="D108" s="95">
        <v>400000</v>
      </c>
      <c r="E108" s="55">
        <v>399080</v>
      </c>
      <c r="F108" s="56">
        <f t="shared" si="2"/>
        <v>920</v>
      </c>
    </row>
    <row r="109" spans="1:6" ht="58.95" customHeight="1" x14ac:dyDescent="0.3">
      <c r="A109" s="51" t="s">
        <v>192</v>
      </c>
      <c r="B109" s="52" t="s">
        <v>158</v>
      </c>
      <c r="C109" s="53" t="s">
        <v>308</v>
      </c>
      <c r="D109" s="95">
        <v>400000</v>
      </c>
      <c r="E109" s="55">
        <v>399080</v>
      </c>
      <c r="F109" s="56">
        <f t="shared" si="2"/>
        <v>920</v>
      </c>
    </row>
    <row r="110" spans="1:6" ht="58.95" customHeight="1" x14ac:dyDescent="0.3">
      <c r="A110" s="51" t="s">
        <v>194</v>
      </c>
      <c r="B110" s="52" t="s">
        <v>158</v>
      </c>
      <c r="C110" s="53" t="s">
        <v>309</v>
      </c>
      <c r="D110" s="95">
        <v>400000</v>
      </c>
      <c r="E110" s="55">
        <v>399080</v>
      </c>
      <c r="F110" s="56">
        <f t="shared" si="2"/>
        <v>920</v>
      </c>
    </row>
    <row r="111" spans="1:6" ht="136.94999999999999" customHeight="1" x14ac:dyDescent="0.3">
      <c r="A111" s="57" t="s">
        <v>310</v>
      </c>
      <c r="B111" s="52" t="s">
        <v>158</v>
      </c>
      <c r="C111" s="53" t="s">
        <v>311</v>
      </c>
      <c r="D111" s="95">
        <v>110000</v>
      </c>
      <c r="E111" s="55">
        <v>109620</v>
      </c>
      <c r="F111" s="56">
        <f t="shared" ref="F111:F142" si="3">IF(OR(D111="-",IF(E111="-",0,E111)&gt;=IF(D111="-",0,D111)),"-",IF(D111="-",0,D111)-IF(E111="-",0,E111))</f>
        <v>380</v>
      </c>
    </row>
    <row r="112" spans="1:6" ht="58.95" customHeight="1" x14ac:dyDescent="0.3">
      <c r="A112" s="51" t="s">
        <v>184</v>
      </c>
      <c r="B112" s="52" t="s">
        <v>158</v>
      </c>
      <c r="C112" s="53" t="s">
        <v>312</v>
      </c>
      <c r="D112" s="95">
        <v>110000</v>
      </c>
      <c r="E112" s="55">
        <v>109620</v>
      </c>
      <c r="F112" s="56">
        <f t="shared" si="3"/>
        <v>380</v>
      </c>
    </row>
    <row r="113" spans="1:6" ht="58.95" customHeight="1" x14ac:dyDescent="0.3">
      <c r="A113" s="51" t="s">
        <v>186</v>
      </c>
      <c r="B113" s="52" t="s">
        <v>158</v>
      </c>
      <c r="C113" s="53" t="s">
        <v>313</v>
      </c>
      <c r="D113" s="95">
        <v>110000</v>
      </c>
      <c r="E113" s="55">
        <v>109620</v>
      </c>
      <c r="F113" s="56">
        <f t="shared" si="3"/>
        <v>380</v>
      </c>
    </row>
    <row r="114" spans="1:6" ht="58.95" customHeight="1" x14ac:dyDescent="0.3">
      <c r="A114" s="51" t="s">
        <v>188</v>
      </c>
      <c r="B114" s="52" t="s">
        <v>158</v>
      </c>
      <c r="C114" s="53" t="s">
        <v>314</v>
      </c>
      <c r="D114" s="95">
        <v>110000</v>
      </c>
      <c r="E114" s="55">
        <v>109620</v>
      </c>
      <c r="F114" s="56">
        <f t="shared" si="3"/>
        <v>380</v>
      </c>
    </row>
    <row r="115" spans="1:6" ht="123.6" customHeight="1" x14ac:dyDescent="0.3">
      <c r="A115" s="51" t="s">
        <v>315</v>
      </c>
      <c r="B115" s="52" t="s">
        <v>158</v>
      </c>
      <c r="C115" s="53" t="s">
        <v>316</v>
      </c>
      <c r="D115" s="95">
        <v>290000</v>
      </c>
      <c r="E115" s="55">
        <v>289460</v>
      </c>
      <c r="F115" s="56">
        <f t="shared" si="3"/>
        <v>540</v>
      </c>
    </row>
    <row r="116" spans="1:6" ht="58.95" customHeight="1" x14ac:dyDescent="0.3">
      <c r="A116" s="51" t="s">
        <v>184</v>
      </c>
      <c r="B116" s="52" t="s">
        <v>158</v>
      </c>
      <c r="C116" s="53" t="s">
        <v>317</v>
      </c>
      <c r="D116" s="95">
        <v>290000</v>
      </c>
      <c r="E116" s="55">
        <v>289460</v>
      </c>
      <c r="F116" s="56">
        <f t="shared" si="3"/>
        <v>540</v>
      </c>
    </row>
    <row r="117" spans="1:6" ht="74.400000000000006" customHeight="1" x14ac:dyDescent="0.3">
      <c r="A117" s="51" t="s">
        <v>186</v>
      </c>
      <c r="B117" s="52" t="s">
        <v>158</v>
      </c>
      <c r="C117" s="53" t="s">
        <v>318</v>
      </c>
      <c r="D117" s="95">
        <v>290000</v>
      </c>
      <c r="E117" s="55">
        <v>289460</v>
      </c>
      <c r="F117" s="56">
        <f t="shared" si="3"/>
        <v>540</v>
      </c>
    </row>
    <row r="118" spans="1:6" ht="58.95" customHeight="1" x14ac:dyDescent="0.3">
      <c r="A118" s="51" t="s">
        <v>188</v>
      </c>
      <c r="B118" s="52" t="s">
        <v>158</v>
      </c>
      <c r="C118" s="53" t="s">
        <v>319</v>
      </c>
      <c r="D118" s="95">
        <v>290000</v>
      </c>
      <c r="E118" s="55">
        <v>289460</v>
      </c>
      <c r="F118" s="56">
        <f t="shared" si="3"/>
        <v>540</v>
      </c>
    </row>
    <row r="119" spans="1:6" ht="58.95" customHeight="1" x14ac:dyDescent="0.3">
      <c r="A119" s="51" t="s">
        <v>320</v>
      </c>
      <c r="B119" s="52" t="s">
        <v>158</v>
      </c>
      <c r="C119" s="53" t="s">
        <v>321</v>
      </c>
      <c r="D119" s="95">
        <v>2462100</v>
      </c>
      <c r="E119" s="55">
        <v>2458335.63</v>
      </c>
      <c r="F119" s="56">
        <f t="shared" si="3"/>
        <v>3764.3700000001118</v>
      </c>
    </row>
    <row r="120" spans="1:6" ht="58.95" customHeight="1" x14ac:dyDescent="0.3">
      <c r="A120" s="51" t="s">
        <v>322</v>
      </c>
      <c r="B120" s="52" t="s">
        <v>158</v>
      </c>
      <c r="C120" s="53" t="s">
        <v>323</v>
      </c>
      <c r="D120" s="95">
        <v>2462100</v>
      </c>
      <c r="E120" s="55">
        <v>2458335.63</v>
      </c>
      <c r="F120" s="56">
        <f t="shared" si="3"/>
        <v>3764.3700000001118</v>
      </c>
    </row>
    <row r="121" spans="1:6" ht="75" customHeight="1" x14ac:dyDescent="0.3">
      <c r="A121" s="51" t="s">
        <v>324</v>
      </c>
      <c r="B121" s="52" t="s">
        <v>158</v>
      </c>
      <c r="C121" s="53" t="s">
        <v>325</v>
      </c>
      <c r="D121" s="95">
        <v>2462100</v>
      </c>
      <c r="E121" s="55">
        <v>2458335.63</v>
      </c>
      <c r="F121" s="56">
        <f t="shared" si="3"/>
        <v>3764.3700000001118</v>
      </c>
    </row>
    <row r="122" spans="1:6" ht="162" customHeight="1" x14ac:dyDescent="0.3">
      <c r="A122" s="57" t="s">
        <v>326</v>
      </c>
      <c r="B122" s="52" t="s">
        <v>158</v>
      </c>
      <c r="C122" s="53" t="s">
        <v>327</v>
      </c>
      <c r="D122" s="95">
        <v>2462100</v>
      </c>
      <c r="E122" s="55">
        <v>2458335.63</v>
      </c>
      <c r="F122" s="56">
        <f t="shared" si="3"/>
        <v>3764.3700000001118</v>
      </c>
    </row>
    <row r="123" spans="1:6" ht="58.95" customHeight="1" x14ac:dyDescent="0.3">
      <c r="A123" s="51" t="s">
        <v>184</v>
      </c>
      <c r="B123" s="52" t="s">
        <v>158</v>
      </c>
      <c r="C123" s="53" t="s">
        <v>328</v>
      </c>
      <c r="D123" s="95">
        <v>2462100</v>
      </c>
      <c r="E123" s="55">
        <v>2458335.63</v>
      </c>
      <c r="F123" s="56">
        <f t="shared" si="3"/>
        <v>3764.3700000001118</v>
      </c>
    </row>
    <row r="124" spans="1:6" ht="58.95" customHeight="1" x14ac:dyDescent="0.3">
      <c r="A124" s="51" t="s">
        <v>186</v>
      </c>
      <c r="B124" s="52" t="s">
        <v>158</v>
      </c>
      <c r="C124" s="53" t="s">
        <v>329</v>
      </c>
      <c r="D124" s="95">
        <v>2462100</v>
      </c>
      <c r="E124" s="55">
        <v>2458335.63</v>
      </c>
      <c r="F124" s="56">
        <f t="shared" si="3"/>
        <v>3764.3700000001118</v>
      </c>
    </row>
    <row r="125" spans="1:6" ht="58.95" customHeight="1" x14ac:dyDescent="0.3">
      <c r="A125" s="51" t="s">
        <v>188</v>
      </c>
      <c r="B125" s="52" t="s">
        <v>158</v>
      </c>
      <c r="C125" s="53" t="s">
        <v>330</v>
      </c>
      <c r="D125" s="95">
        <v>2462100</v>
      </c>
      <c r="E125" s="55">
        <v>2458335.63</v>
      </c>
      <c r="F125" s="56">
        <f t="shared" si="3"/>
        <v>3764.3700000001118</v>
      </c>
    </row>
    <row r="126" spans="1:6" ht="58.95" customHeight="1" x14ac:dyDescent="0.3">
      <c r="A126" s="51" t="s">
        <v>331</v>
      </c>
      <c r="B126" s="52" t="s">
        <v>158</v>
      </c>
      <c r="C126" s="53" t="s">
        <v>332</v>
      </c>
      <c r="D126" s="95">
        <v>22500</v>
      </c>
      <c r="E126" s="55">
        <v>22500</v>
      </c>
      <c r="F126" s="56" t="str">
        <f t="shared" si="3"/>
        <v>-</v>
      </c>
    </row>
    <row r="127" spans="1:6" ht="58.95" customHeight="1" x14ac:dyDescent="0.3">
      <c r="A127" s="51" t="s">
        <v>192</v>
      </c>
      <c r="B127" s="52" t="s">
        <v>158</v>
      </c>
      <c r="C127" s="53" t="s">
        <v>333</v>
      </c>
      <c r="D127" s="95">
        <v>22500</v>
      </c>
      <c r="E127" s="55">
        <v>22500</v>
      </c>
      <c r="F127" s="56" t="str">
        <f t="shared" si="3"/>
        <v>-</v>
      </c>
    </row>
    <row r="128" spans="1:6" ht="58.95" customHeight="1" x14ac:dyDescent="0.3">
      <c r="A128" s="51" t="s">
        <v>194</v>
      </c>
      <c r="B128" s="52" t="s">
        <v>158</v>
      </c>
      <c r="C128" s="53" t="s">
        <v>334</v>
      </c>
      <c r="D128" s="95">
        <v>22500</v>
      </c>
      <c r="E128" s="55">
        <v>22500</v>
      </c>
      <c r="F128" s="56" t="str">
        <f t="shared" si="3"/>
        <v>-</v>
      </c>
    </row>
    <row r="129" spans="1:6" ht="115.2" customHeight="1" x14ac:dyDescent="0.3">
      <c r="A129" s="51" t="s">
        <v>260</v>
      </c>
      <c r="B129" s="52" t="s">
        <v>158</v>
      </c>
      <c r="C129" s="53" t="s">
        <v>335</v>
      </c>
      <c r="D129" s="95">
        <v>22500</v>
      </c>
      <c r="E129" s="55">
        <v>22500</v>
      </c>
      <c r="F129" s="56" t="str">
        <f t="shared" si="3"/>
        <v>-</v>
      </c>
    </row>
    <row r="130" spans="1:6" ht="75.599999999999994" customHeight="1" x14ac:dyDescent="0.3">
      <c r="A130" s="51" t="s">
        <v>184</v>
      </c>
      <c r="B130" s="52" t="s">
        <v>158</v>
      </c>
      <c r="C130" s="53" t="s">
        <v>336</v>
      </c>
      <c r="D130" s="95">
        <v>22500</v>
      </c>
      <c r="E130" s="55">
        <v>22500</v>
      </c>
      <c r="F130" s="56" t="str">
        <f t="shared" si="3"/>
        <v>-</v>
      </c>
    </row>
    <row r="131" spans="1:6" ht="73.2" customHeight="1" x14ac:dyDescent="0.3">
      <c r="A131" s="51" t="s">
        <v>186</v>
      </c>
      <c r="B131" s="52" t="s">
        <v>158</v>
      </c>
      <c r="C131" s="53" t="s">
        <v>337</v>
      </c>
      <c r="D131" s="95">
        <v>22500</v>
      </c>
      <c r="E131" s="55">
        <v>22500</v>
      </c>
      <c r="F131" s="56" t="str">
        <f t="shared" si="3"/>
        <v>-</v>
      </c>
    </row>
    <row r="132" spans="1:6" ht="58.95" customHeight="1" x14ac:dyDescent="0.3">
      <c r="A132" s="51" t="s">
        <v>188</v>
      </c>
      <c r="B132" s="52" t="s">
        <v>158</v>
      </c>
      <c r="C132" s="53" t="s">
        <v>338</v>
      </c>
      <c r="D132" s="95">
        <v>22500</v>
      </c>
      <c r="E132" s="55">
        <v>22500</v>
      </c>
      <c r="F132" s="56" t="str">
        <f t="shared" si="3"/>
        <v>-</v>
      </c>
    </row>
    <row r="133" spans="1:6" ht="58.95" customHeight="1" x14ac:dyDescent="0.3">
      <c r="A133" s="51" t="s">
        <v>339</v>
      </c>
      <c r="B133" s="52" t="s">
        <v>158</v>
      </c>
      <c r="C133" s="53" t="s">
        <v>340</v>
      </c>
      <c r="D133" s="95">
        <v>8436500</v>
      </c>
      <c r="E133" s="55">
        <v>8254485.5899999999</v>
      </c>
      <c r="F133" s="56">
        <f t="shared" si="3"/>
        <v>182014.41000000015</v>
      </c>
    </row>
    <row r="134" spans="1:6" ht="58.95" customHeight="1" x14ac:dyDescent="0.3">
      <c r="A134" s="51" t="s">
        <v>341</v>
      </c>
      <c r="B134" s="52" t="s">
        <v>158</v>
      </c>
      <c r="C134" s="53" t="s">
        <v>342</v>
      </c>
      <c r="D134" s="95">
        <v>8436500</v>
      </c>
      <c r="E134" s="55">
        <v>8254485.5899999999</v>
      </c>
      <c r="F134" s="56">
        <f t="shared" si="3"/>
        <v>182014.41000000015</v>
      </c>
    </row>
    <row r="135" spans="1:6" ht="82.2" customHeight="1" x14ac:dyDescent="0.3">
      <c r="A135" s="51" t="s">
        <v>343</v>
      </c>
      <c r="B135" s="52" t="s">
        <v>158</v>
      </c>
      <c r="C135" s="53" t="s">
        <v>344</v>
      </c>
      <c r="D135" s="95">
        <v>8436500</v>
      </c>
      <c r="E135" s="55">
        <v>8254485.5899999999</v>
      </c>
      <c r="F135" s="56">
        <f t="shared" si="3"/>
        <v>182014.41000000015</v>
      </c>
    </row>
    <row r="136" spans="1:6" ht="58.95" customHeight="1" x14ac:dyDescent="0.3">
      <c r="A136" s="51" t="s">
        <v>345</v>
      </c>
      <c r="B136" s="52" t="s">
        <v>158</v>
      </c>
      <c r="C136" s="53" t="s">
        <v>346</v>
      </c>
      <c r="D136" s="95">
        <v>8436500</v>
      </c>
      <c r="E136" s="55">
        <v>8254485.5899999999</v>
      </c>
      <c r="F136" s="56">
        <f t="shared" si="3"/>
        <v>182014.41000000015</v>
      </c>
    </row>
    <row r="137" spans="1:6" ht="188.4" customHeight="1" x14ac:dyDescent="0.3">
      <c r="A137" s="57" t="s">
        <v>347</v>
      </c>
      <c r="B137" s="52" t="s">
        <v>158</v>
      </c>
      <c r="C137" s="53" t="s">
        <v>348</v>
      </c>
      <c r="D137" s="95">
        <v>2990000</v>
      </c>
      <c r="E137" s="55">
        <v>2823477.31</v>
      </c>
      <c r="F137" s="56">
        <f t="shared" si="3"/>
        <v>166522.68999999994</v>
      </c>
    </row>
    <row r="138" spans="1:6" ht="58.95" customHeight="1" x14ac:dyDescent="0.3">
      <c r="A138" s="51" t="s">
        <v>184</v>
      </c>
      <c r="B138" s="52" t="s">
        <v>158</v>
      </c>
      <c r="C138" s="53" t="s">
        <v>349</v>
      </c>
      <c r="D138" s="95">
        <v>2990000</v>
      </c>
      <c r="E138" s="55">
        <v>2823477.31</v>
      </c>
      <c r="F138" s="56">
        <f t="shared" si="3"/>
        <v>166522.68999999994</v>
      </c>
    </row>
    <row r="139" spans="1:6" ht="58.95" customHeight="1" x14ac:dyDescent="0.3">
      <c r="A139" s="51" t="s">
        <v>186</v>
      </c>
      <c r="B139" s="52" t="s">
        <v>158</v>
      </c>
      <c r="C139" s="53" t="s">
        <v>350</v>
      </c>
      <c r="D139" s="95">
        <v>2990000</v>
      </c>
      <c r="E139" s="55">
        <v>2823477.31</v>
      </c>
      <c r="F139" s="56">
        <f t="shared" si="3"/>
        <v>166522.68999999994</v>
      </c>
    </row>
    <row r="140" spans="1:6" ht="58.95" customHeight="1" x14ac:dyDescent="0.3">
      <c r="A140" s="51" t="s">
        <v>188</v>
      </c>
      <c r="B140" s="52" t="s">
        <v>158</v>
      </c>
      <c r="C140" s="53" t="s">
        <v>351</v>
      </c>
      <c r="D140" s="95">
        <v>1140000</v>
      </c>
      <c r="E140" s="55">
        <v>1136984.31</v>
      </c>
      <c r="F140" s="56">
        <f t="shared" si="3"/>
        <v>3015.6899999999441</v>
      </c>
    </row>
    <row r="141" spans="1:6" ht="58.95" customHeight="1" x14ac:dyDescent="0.3">
      <c r="A141" s="51" t="s">
        <v>190</v>
      </c>
      <c r="B141" s="52" t="s">
        <v>158</v>
      </c>
      <c r="C141" s="53" t="s">
        <v>352</v>
      </c>
      <c r="D141" s="95">
        <v>1850000</v>
      </c>
      <c r="E141" s="55">
        <v>1686493</v>
      </c>
      <c r="F141" s="56">
        <f t="shared" si="3"/>
        <v>163507</v>
      </c>
    </row>
    <row r="142" spans="1:6" ht="191.4" customHeight="1" x14ac:dyDescent="0.3">
      <c r="A142" s="57" t="s">
        <v>353</v>
      </c>
      <c r="B142" s="52" t="s">
        <v>158</v>
      </c>
      <c r="C142" s="53" t="s">
        <v>354</v>
      </c>
      <c r="D142" s="95">
        <v>166000</v>
      </c>
      <c r="E142" s="55">
        <v>165334</v>
      </c>
      <c r="F142" s="56">
        <f t="shared" si="3"/>
        <v>666</v>
      </c>
    </row>
    <row r="143" spans="1:6" ht="58.95" customHeight="1" x14ac:dyDescent="0.3">
      <c r="A143" s="51" t="s">
        <v>184</v>
      </c>
      <c r="B143" s="52" t="s">
        <v>158</v>
      </c>
      <c r="C143" s="53" t="s">
        <v>355</v>
      </c>
      <c r="D143" s="95">
        <v>166000</v>
      </c>
      <c r="E143" s="55">
        <v>165334</v>
      </c>
      <c r="F143" s="56">
        <f t="shared" ref="F143:F174" si="4">IF(OR(D143="-",IF(E143="-",0,E143)&gt;=IF(D143="-",0,D143)),"-",IF(D143="-",0,D143)-IF(E143="-",0,E143))</f>
        <v>666</v>
      </c>
    </row>
    <row r="144" spans="1:6" ht="58.95" customHeight="1" x14ac:dyDescent="0.3">
      <c r="A144" s="51" t="s">
        <v>186</v>
      </c>
      <c r="B144" s="52" t="s">
        <v>158</v>
      </c>
      <c r="C144" s="53" t="s">
        <v>356</v>
      </c>
      <c r="D144" s="95">
        <v>166000</v>
      </c>
      <c r="E144" s="55">
        <v>165334</v>
      </c>
      <c r="F144" s="56">
        <f t="shared" si="4"/>
        <v>666</v>
      </c>
    </row>
    <row r="145" spans="1:6" ht="58.95" customHeight="1" x14ac:dyDescent="0.3">
      <c r="A145" s="51" t="s">
        <v>188</v>
      </c>
      <c r="B145" s="52" t="s">
        <v>158</v>
      </c>
      <c r="C145" s="53" t="s">
        <v>357</v>
      </c>
      <c r="D145" s="95">
        <v>166000</v>
      </c>
      <c r="E145" s="55">
        <v>165334</v>
      </c>
      <c r="F145" s="56">
        <f t="shared" si="4"/>
        <v>666</v>
      </c>
    </row>
    <row r="146" spans="1:6" ht="175.95" customHeight="1" x14ac:dyDescent="0.3">
      <c r="A146" s="57" t="s">
        <v>358</v>
      </c>
      <c r="B146" s="52" t="s">
        <v>158</v>
      </c>
      <c r="C146" s="53" t="s">
        <v>359</v>
      </c>
      <c r="D146" s="95">
        <v>5280500</v>
      </c>
      <c r="E146" s="55">
        <v>5265674.28</v>
      </c>
      <c r="F146" s="56">
        <f t="shared" si="4"/>
        <v>14825.719999999739</v>
      </c>
    </row>
    <row r="147" spans="1:6" ht="70.2" customHeight="1" x14ac:dyDescent="0.3">
      <c r="A147" s="51" t="s">
        <v>184</v>
      </c>
      <c r="B147" s="52" t="s">
        <v>158</v>
      </c>
      <c r="C147" s="53" t="s">
        <v>360</v>
      </c>
      <c r="D147" s="95">
        <v>5280500</v>
      </c>
      <c r="E147" s="55">
        <v>5265674.28</v>
      </c>
      <c r="F147" s="56">
        <f t="shared" si="4"/>
        <v>14825.719999999739</v>
      </c>
    </row>
    <row r="148" spans="1:6" ht="71.400000000000006" customHeight="1" x14ac:dyDescent="0.3">
      <c r="A148" s="51" t="s">
        <v>186</v>
      </c>
      <c r="B148" s="52" t="s">
        <v>158</v>
      </c>
      <c r="C148" s="53" t="s">
        <v>361</v>
      </c>
      <c r="D148" s="95">
        <v>5280500</v>
      </c>
      <c r="E148" s="55">
        <v>5265674.28</v>
      </c>
      <c r="F148" s="56">
        <f t="shared" si="4"/>
        <v>14825.719999999739</v>
      </c>
    </row>
    <row r="149" spans="1:6" ht="58.95" customHeight="1" x14ac:dyDescent="0.3">
      <c r="A149" s="51" t="s">
        <v>188</v>
      </c>
      <c r="B149" s="52" t="s">
        <v>158</v>
      </c>
      <c r="C149" s="53" t="s">
        <v>362</v>
      </c>
      <c r="D149" s="95">
        <v>5280500</v>
      </c>
      <c r="E149" s="55">
        <v>5265674.28</v>
      </c>
      <c r="F149" s="56">
        <f t="shared" si="4"/>
        <v>14825.719999999739</v>
      </c>
    </row>
    <row r="150" spans="1:6" ht="58.95" customHeight="1" x14ac:dyDescent="0.3">
      <c r="A150" s="51" t="s">
        <v>363</v>
      </c>
      <c r="B150" s="52" t="s">
        <v>158</v>
      </c>
      <c r="C150" s="53" t="s">
        <v>364</v>
      </c>
      <c r="D150" s="95">
        <v>30000</v>
      </c>
      <c r="E150" s="55">
        <v>23550</v>
      </c>
      <c r="F150" s="56">
        <f t="shared" si="4"/>
        <v>6450</v>
      </c>
    </row>
    <row r="151" spans="1:6" ht="58.95" customHeight="1" x14ac:dyDescent="0.3">
      <c r="A151" s="51" t="s">
        <v>365</v>
      </c>
      <c r="B151" s="52" t="s">
        <v>158</v>
      </c>
      <c r="C151" s="53" t="s">
        <v>366</v>
      </c>
      <c r="D151" s="95">
        <v>30000</v>
      </c>
      <c r="E151" s="55">
        <v>23550</v>
      </c>
      <c r="F151" s="56">
        <f t="shared" si="4"/>
        <v>6450</v>
      </c>
    </row>
    <row r="152" spans="1:6" ht="58.95" customHeight="1" x14ac:dyDescent="0.3">
      <c r="A152" s="51" t="s">
        <v>241</v>
      </c>
      <c r="B152" s="52" t="s">
        <v>158</v>
      </c>
      <c r="C152" s="53" t="s">
        <v>367</v>
      </c>
      <c r="D152" s="95">
        <v>30000</v>
      </c>
      <c r="E152" s="55">
        <v>23550</v>
      </c>
      <c r="F152" s="56">
        <f t="shared" si="4"/>
        <v>6450</v>
      </c>
    </row>
    <row r="153" spans="1:6" ht="84.6" customHeight="1" x14ac:dyDescent="0.3">
      <c r="A153" s="51" t="s">
        <v>243</v>
      </c>
      <c r="B153" s="52" t="s">
        <v>158</v>
      </c>
      <c r="C153" s="53" t="s">
        <v>368</v>
      </c>
      <c r="D153" s="95">
        <v>30000</v>
      </c>
      <c r="E153" s="55">
        <v>23550</v>
      </c>
      <c r="F153" s="56">
        <f t="shared" si="4"/>
        <v>6450</v>
      </c>
    </row>
    <row r="154" spans="1:6" ht="146.4" customHeight="1" x14ac:dyDescent="0.3">
      <c r="A154" s="57" t="s">
        <v>369</v>
      </c>
      <c r="B154" s="52" t="s">
        <v>158</v>
      </c>
      <c r="C154" s="53" t="s">
        <v>370</v>
      </c>
      <c r="D154" s="95">
        <v>30000</v>
      </c>
      <c r="E154" s="55">
        <v>23550</v>
      </c>
      <c r="F154" s="56">
        <f t="shared" si="4"/>
        <v>6450</v>
      </c>
    </row>
    <row r="155" spans="1:6" ht="81" customHeight="1" x14ac:dyDescent="0.3">
      <c r="A155" s="51" t="s">
        <v>184</v>
      </c>
      <c r="B155" s="52" t="s">
        <v>158</v>
      </c>
      <c r="C155" s="53" t="s">
        <v>371</v>
      </c>
      <c r="D155" s="95">
        <v>30000</v>
      </c>
      <c r="E155" s="55">
        <v>23550</v>
      </c>
      <c r="F155" s="56">
        <f t="shared" si="4"/>
        <v>6450</v>
      </c>
    </row>
    <row r="156" spans="1:6" ht="73.95" customHeight="1" x14ac:dyDescent="0.3">
      <c r="A156" s="51" t="s">
        <v>186</v>
      </c>
      <c r="B156" s="52" t="s">
        <v>158</v>
      </c>
      <c r="C156" s="53" t="s">
        <v>372</v>
      </c>
      <c r="D156" s="95">
        <v>30000</v>
      </c>
      <c r="E156" s="55">
        <v>23550</v>
      </c>
      <c r="F156" s="56">
        <f t="shared" si="4"/>
        <v>6450</v>
      </c>
    </row>
    <row r="157" spans="1:6" ht="58.95" customHeight="1" x14ac:dyDescent="0.3">
      <c r="A157" s="51" t="s">
        <v>188</v>
      </c>
      <c r="B157" s="52" t="s">
        <v>158</v>
      </c>
      <c r="C157" s="53" t="s">
        <v>373</v>
      </c>
      <c r="D157" s="95">
        <v>30000</v>
      </c>
      <c r="E157" s="55">
        <v>23550</v>
      </c>
      <c r="F157" s="56">
        <f t="shared" si="4"/>
        <v>6450</v>
      </c>
    </row>
    <row r="158" spans="1:6" ht="58.95" customHeight="1" x14ac:dyDescent="0.3">
      <c r="A158" s="51" t="s">
        <v>374</v>
      </c>
      <c r="B158" s="52" t="s">
        <v>158</v>
      </c>
      <c r="C158" s="53" t="s">
        <v>375</v>
      </c>
      <c r="D158" s="95">
        <v>81742400</v>
      </c>
      <c r="E158" s="55">
        <v>23675166.870000001</v>
      </c>
      <c r="F158" s="56">
        <f t="shared" si="4"/>
        <v>58067233.129999995</v>
      </c>
    </row>
    <row r="159" spans="1:6" ht="58.95" customHeight="1" x14ac:dyDescent="0.3">
      <c r="A159" s="51" t="s">
        <v>376</v>
      </c>
      <c r="B159" s="52" t="s">
        <v>158</v>
      </c>
      <c r="C159" s="53" t="s">
        <v>377</v>
      </c>
      <c r="D159" s="95">
        <v>81742400</v>
      </c>
      <c r="E159" s="55">
        <v>23675166.870000001</v>
      </c>
      <c r="F159" s="56">
        <f t="shared" si="4"/>
        <v>58067233.129999995</v>
      </c>
    </row>
    <row r="160" spans="1:6" ht="58.95" customHeight="1" x14ac:dyDescent="0.3">
      <c r="A160" s="51" t="s">
        <v>378</v>
      </c>
      <c r="B160" s="52" t="s">
        <v>158</v>
      </c>
      <c r="C160" s="53" t="s">
        <v>379</v>
      </c>
      <c r="D160" s="95">
        <v>81742400</v>
      </c>
      <c r="E160" s="55">
        <v>23675166.870000001</v>
      </c>
      <c r="F160" s="56">
        <f t="shared" si="4"/>
        <v>58067233.129999995</v>
      </c>
    </row>
    <row r="161" spans="1:6" ht="58.95" customHeight="1" x14ac:dyDescent="0.3">
      <c r="A161" s="51" t="s">
        <v>380</v>
      </c>
      <c r="B161" s="52" t="s">
        <v>158</v>
      </c>
      <c r="C161" s="53" t="s">
        <v>381</v>
      </c>
      <c r="D161" s="95">
        <v>81742400</v>
      </c>
      <c r="E161" s="55">
        <v>23675166.870000001</v>
      </c>
      <c r="F161" s="56">
        <f t="shared" si="4"/>
        <v>58067233.129999995</v>
      </c>
    </row>
    <row r="162" spans="1:6" ht="126" customHeight="1" x14ac:dyDescent="0.3">
      <c r="A162" s="51" t="s">
        <v>382</v>
      </c>
      <c r="B162" s="52" t="s">
        <v>158</v>
      </c>
      <c r="C162" s="53" t="s">
        <v>383</v>
      </c>
      <c r="D162" s="95">
        <v>19372900</v>
      </c>
      <c r="E162" s="55">
        <v>18709382.420000002</v>
      </c>
      <c r="F162" s="56">
        <f t="shared" si="4"/>
        <v>663517.57999999821</v>
      </c>
    </row>
    <row r="163" spans="1:6" ht="58.95" customHeight="1" x14ac:dyDescent="0.3">
      <c r="A163" s="51" t="s">
        <v>184</v>
      </c>
      <c r="B163" s="52" t="s">
        <v>158</v>
      </c>
      <c r="C163" s="53" t="s">
        <v>384</v>
      </c>
      <c r="D163" s="95">
        <v>1025000</v>
      </c>
      <c r="E163" s="55">
        <v>361482.42</v>
      </c>
      <c r="F163" s="56">
        <f t="shared" si="4"/>
        <v>663517.58000000007</v>
      </c>
    </row>
    <row r="164" spans="1:6" ht="73.2" customHeight="1" x14ac:dyDescent="0.3">
      <c r="A164" s="51" t="s">
        <v>186</v>
      </c>
      <c r="B164" s="52" t="s">
        <v>158</v>
      </c>
      <c r="C164" s="53" t="s">
        <v>385</v>
      </c>
      <c r="D164" s="95">
        <v>1025000</v>
      </c>
      <c r="E164" s="55">
        <v>361482.42</v>
      </c>
      <c r="F164" s="56">
        <f t="shared" si="4"/>
        <v>663517.58000000007</v>
      </c>
    </row>
    <row r="165" spans="1:6" ht="58.95" customHeight="1" x14ac:dyDescent="0.3">
      <c r="A165" s="51" t="s">
        <v>188</v>
      </c>
      <c r="B165" s="52" t="s">
        <v>158</v>
      </c>
      <c r="C165" s="53" t="s">
        <v>386</v>
      </c>
      <c r="D165" s="95">
        <v>46000</v>
      </c>
      <c r="E165" s="55">
        <v>25959.32</v>
      </c>
      <c r="F165" s="56">
        <f t="shared" si="4"/>
        <v>20040.68</v>
      </c>
    </row>
    <row r="166" spans="1:6" ht="58.95" customHeight="1" x14ac:dyDescent="0.3">
      <c r="A166" s="51" t="s">
        <v>190</v>
      </c>
      <c r="B166" s="52" t="s">
        <v>158</v>
      </c>
      <c r="C166" s="53" t="s">
        <v>387</v>
      </c>
      <c r="D166" s="95">
        <v>979000</v>
      </c>
      <c r="E166" s="55">
        <v>335523.09999999998</v>
      </c>
      <c r="F166" s="56">
        <f t="shared" si="4"/>
        <v>643476.9</v>
      </c>
    </row>
    <row r="167" spans="1:6" ht="58.95" customHeight="1" x14ac:dyDescent="0.3">
      <c r="A167" s="51" t="s">
        <v>388</v>
      </c>
      <c r="B167" s="52" t="s">
        <v>158</v>
      </c>
      <c r="C167" s="53" t="s">
        <v>389</v>
      </c>
      <c r="D167" s="95">
        <v>18347900</v>
      </c>
      <c r="E167" s="55">
        <v>18347900</v>
      </c>
      <c r="F167" s="56" t="str">
        <f t="shared" si="4"/>
        <v>-</v>
      </c>
    </row>
    <row r="168" spans="1:6" ht="58.95" customHeight="1" x14ac:dyDescent="0.3">
      <c r="A168" s="51" t="s">
        <v>390</v>
      </c>
      <c r="B168" s="52" t="s">
        <v>158</v>
      </c>
      <c r="C168" s="53" t="s">
        <v>391</v>
      </c>
      <c r="D168" s="95">
        <v>18347900</v>
      </c>
      <c r="E168" s="55">
        <v>18347900</v>
      </c>
      <c r="F168" s="56" t="str">
        <f t="shared" si="4"/>
        <v>-</v>
      </c>
    </row>
    <row r="169" spans="1:6" ht="94.2" customHeight="1" x14ac:dyDescent="0.3">
      <c r="A169" s="51" t="s">
        <v>392</v>
      </c>
      <c r="B169" s="52" t="s">
        <v>158</v>
      </c>
      <c r="C169" s="53" t="s">
        <v>393</v>
      </c>
      <c r="D169" s="95">
        <v>12278100</v>
      </c>
      <c r="E169" s="55">
        <v>12278100</v>
      </c>
      <c r="F169" s="56" t="str">
        <f t="shared" si="4"/>
        <v>-</v>
      </c>
    </row>
    <row r="170" spans="1:6" ht="78.599999999999994" customHeight="1" x14ac:dyDescent="0.3">
      <c r="A170" s="51" t="s">
        <v>394</v>
      </c>
      <c r="B170" s="52" t="s">
        <v>158</v>
      </c>
      <c r="C170" s="53" t="s">
        <v>395</v>
      </c>
      <c r="D170" s="95">
        <v>6069800</v>
      </c>
      <c r="E170" s="55">
        <v>6069800</v>
      </c>
      <c r="F170" s="56" t="str">
        <f t="shared" si="4"/>
        <v>-</v>
      </c>
    </row>
    <row r="171" spans="1:6" ht="100.95" customHeight="1" x14ac:dyDescent="0.3">
      <c r="A171" s="51" t="s">
        <v>396</v>
      </c>
      <c r="B171" s="52" t="s">
        <v>158</v>
      </c>
      <c r="C171" s="53" t="s">
        <v>397</v>
      </c>
      <c r="D171" s="95">
        <v>168600</v>
      </c>
      <c r="E171" s="55">
        <v>168530.44</v>
      </c>
      <c r="F171" s="56">
        <f t="shared" si="4"/>
        <v>69.559999999997672</v>
      </c>
    </row>
    <row r="172" spans="1:6" ht="58.95" customHeight="1" x14ac:dyDescent="0.3">
      <c r="A172" s="51" t="s">
        <v>184</v>
      </c>
      <c r="B172" s="52" t="s">
        <v>158</v>
      </c>
      <c r="C172" s="53" t="s">
        <v>398</v>
      </c>
      <c r="D172" s="95">
        <v>168600</v>
      </c>
      <c r="E172" s="55">
        <v>168530.44</v>
      </c>
      <c r="F172" s="56">
        <f t="shared" si="4"/>
        <v>69.559999999997672</v>
      </c>
    </row>
    <row r="173" spans="1:6" ht="58.95" customHeight="1" x14ac:dyDescent="0.3">
      <c r="A173" s="51" t="s">
        <v>186</v>
      </c>
      <c r="B173" s="52" t="s">
        <v>158</v>
      </c>
      <c r="C173" s="53" t="s">
        <v>399</v>
      </c>
      <c r="D173" s="95">
        <v>168600</v>
      </c>
      <c r="E173" s="55">
        <v>168530.44</v>
      </c>
      <c r="F173" s="56">
        <f t="shared" si="4"/>
        <v>69.559999999997672</v>
      </c>
    </row>
    <row r="174" spans="1:6" ht="58.95" customHeight="1" x14ac:dyDescent="0.3">
      <c r="A174" s="51" t="s">
        <v>188</v>
      </c>
      <c r="B174" s="52" t="s">
        <v>158</v>
      </c>
      <c r="C174" s="53" t="s">
        <v>400</v>
      </c>
      <c r="D174" s="95">
        <v>168600</v>
      </c>
      <c r="E174" s="55">
        <v>168530.44</v>
      </c>
      <c r="F174" s="56">
        <f t="shared" si="4"/>
        <v>69.559999999997672</v>
      </c>
    </row>
    <row r="175" spans="1:6" ht="90.6" customHeight="1" x14ac:dyDescent="0.3">
      <c r="A175" s="51" t="s">
        <v>401</v>
      </c>
      <c r="B175" s="52" t="s">
        <v>158</v>
      </c>
      <c r="C175" s="53" t="s">
        <v>402</v>
      </c>
      <c r="D175" s="95">
        <v>1890000</v>
      </c>
      <c r="E175" s="55">
        <v>911750.87</v>
      </c>
      <c r="F175" s="56">
        <f t="shared" ref="F175:F206" si="5">IF(OR(D175="-",IF(E175="-",0,E175)&gt;=IF(D175="-",0,D175)),"-",IF(D175="-",0,D175)-IF(E175="-",0,E175))</f>
        <v>978249.13</v>
      </c>
    </row>
    <row r="176" spans="1:6" ht="82.95" customHeight="1" x14ac:dyDescent="0.3">
      <c r="A176" s="51" t="s">
        <v>184</v>
      </c>
      <c r="B176" s="52" t="s">
        <v>158</v>
      </c>
      <c r="C176" s="53" t="s">
        <v>403</v>
      </c>
      <c r="D176" s="95">
        <v>1890000</v>
      </c>
      <c r="E176" s="55">
        <v>911750.87</v>
      </c>
      <c r="F176" s="56">
        <f t="shared" si="5"/>
        <v>978249.13</v>
      </c>
    </row>
    <row r="177" spans="1:6" ht="75" customHeight="1" x14ac:dyDescent="0.3">
      <c r="A177" s="51" t="s">
        <v>186</v>
      </c>
      <c r="B177" s="52" t="s">
        <v>158</v>
      </c>
      <c r="C177" s="53" t="s">
        <v>404</v>
      </c>
      <c r="D177" s="95">
        <v>1890000</v>
      </c>
      <c r="E177" s="55">
        <v>911750.87</v>
      </c>
      <c r="F177" s="56">
        <f t="shared" si="5"/>
        <v>978249.13</v>
      </c>
    </row>
    <row r="178" spans="1:6" ht="58.95" customHeight="1" x14ac:dyDescent="0.3">
      <c r="A178" s="51" t="s">
        <v>188</v>
      </c>
      <c r="B178" s="52" t="s">
        <v>158</v>
      </c>
      <c r="C178" s="53" t="s">
        <v>405</v>
      </c>
      <c r="D178" s="95">
        <v>1890000</v>
      </c>
      <c r="E178" s="55">
        <v>911750.87</v>
      </c>
      <c r="F178" s="56">
        <f t="shared" si="5"/>
        <v>978249.13</v>
      </c>
    </row>
    <row r="179" spans="1:6" ht="94.2" customHeight="1" x14ac:dyDescent="0.3">
      <c r="A179" s="51" t="s">
        <v>406</v>
      </c>
      <c r="B179" s="52" t="s">
        <v>158</v>
      </c>
      <c r="C179" s="53" t="s">
        <v>407</v>
      </c>
      <c r="D179" s="95">
        <v>3890400</v>
      </c>
      <c r="E179" s="55">
        <v>3885503.14</v>
      </c>
      <c r="F179" s="56">
        <f t="shared" si="5"/>
        <v>4896.8599999998696</v>
      </c>
    </row>
    <row r="180" spans="1:6" ht="58.95" customHeight="1" x14ac:dyDescent="0.3">
      <c r="A180" s="51" t="s">
        <v>184</v>
      </c>
      <c r="B180" s="52" t="s">
        <v>158</v>
      </c>
      <c r="C180" s="53" t="s">
        <v>408</v>
      </c>
      <c r="D180" s="95">
        <v>320400</v>
      </c>
      <c r="E180" s="55">
        <v>320400</v>
      </c>
      <c r="F180" s="56" t="str">
        <f t="shared" si="5"/>
        <v>-</v>
      </c>
    </row>
    <row r="181" spans="1:6" ht="58.95" customHeight="1" x14ac:dyDescent="0.3">
      <c r="A181" s="51" t="s">
        <v>186</v>
      </c>
      <c r="B181" s="52" t="s">
        <v>158</v>
      </c>
      <c r="C181" s="53" t="s">
        <v>409</v>
      </c>
      <c r="D181" s="95">
        <v>320400</v>
      </c>
      <c r="E181" s="55">
        <v>320400</v>
      </c>
      <c r="F181" s="56" t="str">
        <f t="shared" si="5"/>
        <v>-</v>
      </c>
    </row>
    <row r="182" spans="1:6" ht="58.95" customHeight="1" x14ac:dyDescent="0.3">
      <c r="A182" s="51" t="s">
        <v>188</v>
      </c>
      <c r="B182" s="52" t="s">
        <v>158</v>
      </c>
      <c r="C182" s="53" t="s">
        <v>410</v>
      </c>
      <c r="D182" s="95">
        <v>320400</v>
      </c>
      <c r="E182" s="55">
        <v>320400</v>
      </c>
      <c r="F182" s="56" t="str">
        <f t="shared" si="5"/>
        <v>-</v>
      </c>
    </row>
    <row r="183" spans="1:6" ht="58.95" customHeight="1" x14ac:dyDescent="0.3">
      <c r="A183" s="51" t="s">
        <v>411</v>
      </c>
      <c r="B183" s="52" t="s">
        <v>158</v>
      </c>
      <c r="C183" s="53" t="s">
        <v>412</v>
      </c>
      <c r="D183" s="95">
        <v>3570000</v>
      </c>
      <c r="E183" s="55">
        <v>3565103.14</v>
      </c>
      <c r="F183" s="56">
        <f t="shared" si="5"/>
        <v>4896.8599999998696</v>
      </c>
    </row>
    <row r="184" spans="1:6" ht="58.95" customHeight="1" x14ac:dyDescent="0.3">
      <c r="A184" s="51" t="s">
        <v>413</v>
      </c>
      <c r="B184" s="52" t="s">
        <v>158</v>
      </c>
      <c r="C184" s="53" t="s">
        <v>414</v>
      </c>
      <c r="D184" s="95">
        <v>3570000</v>
      </c>
      <c r="E184" s="55">
        <v>3565103.14</v>
      </c>
      <c r="F184" s="56">
        <f t="shared" si="5"/>
        <v>4896.8599999998696</v>
      </c>
    </row>
    <row r="185" spans="1:6" ht="87.6" customHeight="1" x14ac:dyDescent="0.3">
      <c r="A185" s="51" t="s">
        <v>415</v>
      </c>
      <c r="B185" s="52" t="s">
        <v>158</v>
      </c>
      <c r="C185" s="53" t="s">
        <v>416</v>
      </c>
      <c r="D185" s="95">
        <v>3570000</v>
      </c>
      <c r="E185" s="55">
        <v>3565103.14</v>
      </c>
      <c r="F185" s="56">
        <f t="shared" si="5"/>
        <v>4896.8599999998696</v>
      </c>
    </row>
    <row r="186" spans="1:6" ht="229.2" customHeight="1" x14ac:dyDescent="0.3">
      <c r="A186" s="57" t="s">
        <v>417</v>
      </c>
      <c r="B186" s="52" t="s">
        <v>158</v>
      </c>
      <c r="C186" s="53" t="s">
        <v>418</v>
      </c>
      <c r="D186" s="95">
        <v>56420500</v>
      </c>
      <c r="E186" s="55" t="s">
        <v>38</v>
      </c>
      <c r="F186" s="56">
        <f t="shared" si="5"/>
        <v>56420500</v>
      </c>
    </row>
    <row r="187" spans="1:6" ht="58.95" customHeight="1" x14ac:dyDescent="0.3">
      <c r="A187" s="51" t="s">
        <v>411</v>
      </c>
      <c r="B187" s="52" t="s">
        <v>158</v>
      </c>
      <c r="C187" s="53" t="s">
        <v>419</v>
      </c>
      <c r="D187" s="95">
        <v>56420500</v>
      </c>
      <c r="E187" s="55" t="s">
        <v>38</v>
      </c>
      <c r="F187" s="56">
        <f t="shared" si="5"/>
        <v>56420500</v>
      </c>
    </row>
    <row r="188" spans="1:6" ht="58.95" customHeight="1" x14ac:dyDescent="0.3">
      <c r="A188" s="51" t="s">
        <v>413</v>
      </c>
      <c r="B188" s="52" t="s">
        <v>158</v>
      </c>
      <c r="C188" s="53" t="s">
        <v>420</v>
      </c>
      <c r="D188" s="95">
        <v>56420500</v>
      </c>
      <c r="E188" s="55" t="s">
        <v>38</v>
      </c>
      <c r="F188" s="56">
        <f t="shared" si="5"/>
        <v>56420500</v>
      </c>
    </row>
    <row r="189" spans="1:6" ht="81" customHeight="1" x14ac:dyDescent="0.3">
      <c r="A189" s="51" t="s">
        <v>415</v>
      </c>
      <c r="B189" s="52" t="s">
        <v>158</v>
      </c>
      <c r="C189" s="53" t="s">
        <v>421</v>
      </c>
      <c r="D189" s="95">
        <v>56420500</v>
      </c>
      <c r="E189" s="55" t="s">
        <v>38</v>
      </c>
      <c r="F189" s="56">
        <f t="shared" si="5"/>
        <v>56420500</v>
      </c>
    </row>
    <row r="190" spans="1:6" ht="58.95" customHeight="1" x14ac:dyDescent="0.3">
      <c r="A190" s="51" t="s">
        <v>422</v>
      </c>
      <c r="B190" s="52" t="s">
        <v>158</v>
      </c>
      <c r="C190" s="53" t="s">
        <v>423</v>
      </c>
      <c r="D190" s="95">
        <v>548500</v>
      </c>
      <c r="E190" s="55">
        <v>545227.68000000005</v>
      </c>
      <c r="F190" s="56">
        <f t="shared" si="5"/>
        <v>3272.3199999999488</v>
      </c>
    </row>
    <row r="191" spans="1:6" ht="58.95" customHeight="1" x14ac:dyDescent="0.3">
      <c r="A191" s="51" t="s">
        <v>424</v>
      </c>
      <c r="B191" s="52" t="s">
        <v>158</v>
      </c>
      <c r="C191" s="53" t="s">
        <v>425</v>
      </c>
      <c r="D191" s="95">
        <v>385000</v>
      </c>
      <c r="E191" s="55">
        <v>381727.68</v>
      </c>
      <c r="F191" s="56">
        <f t="shared" si="5"/>
        <v>3272.320000000007</v>
      </c>
    </row>
    <row r="192" spans="1:6" ht="82.2" customHeight="1" x14ac:dyDescent="0.3">
      <c r="A192" s="51" t="s">
        <v>241</v>
      </c>
      <c r="B192" s="52" t="s">
        <v>158</v>
      </c>
      <c r="C192" s="53" t="s">
        <v>426</v>
      </c>
      <c r="D192" s="95">
        <v>385000</v>
      </c>
      <c r="E192" s="55">
        <v>381727.68</v>
      </c>
      <c r="F192" s="56">
        <f t="shared" si="5"/>
        <v>3272.320000000007</v>
      </c>
    </row>
    <row r="193" spans="1:6" ht="96.6" customHeight="1" x14ac:dyDescent="0.3">
      <c r="A193" s="51" t="s">
        <v>427</v>
      </c>
      <c r="B193" s="52" t="s">
        <v>158</v>
      </c>
      <c r="C193" s="53" t="s">
        <v>428</v>
      </c>
      <c r="D193" s="95">
        <v>385000</v>
      </c>
      <c r="E193" s="55">
        <v>381727.68</v>
      </c>
      <c r="F193" s="56">
        <f t="shared" si="5"/>
        <v>3272.320000000007</v>
      </c>
    </row>
    <row r="194" spans="1:6" ht="211.95" customHeight="1" x14ac:dyDescent="0.3">
      <c r="A194" s="57" t="s">
        <v>429</v>
      </c>
      <c r="B194" s="52" t="s">
        <v>158</v>
      </c>
      <c r="C194" s="53" t="s">
        <v>430</v>
      </c>
      <c r="D194" s="95">
        <v>385000</v>
      </c>
      <c r="E194" s="55">
        <v>381727.68</v>
      </c>
      <c r="F194" s="56">
        <f t="shared" si="5"/>
        <v>3272.320000000007</v>
      </c>
    </row>
    <row r="195" spans="1:6" ht="58.95" customHeight="1" x14ac:dyDescent="0.3">
      <c r="A195" s="51" t="s">
        <v>431</v>
      </c>
      <c r="B195" s="52" t="s">
        <v>158</v>
      </c>
      <c r="C195" s="53" t="s">
        <v>432</v>
      </c>
      <c r="D195" s="95">
        <v>385000</v>
      </c>
      <c r="E195" s="55">
        <v>381727.68</v>
      </c>
      <c r="F195" s="56">
        <f t="shared" si="5"/>
        <v>3272.320000000007</v>
      </c>
    </row>
    <row r="196" spans="1:6" ht="58.95" customHeight="1" x14ac:dyDescent="0.3">
      <c r="A196" s="51" t="s">
        <v>433</v>
      </c>
      <c r="B196" s="52" t="s">
        <v>158</v>
      </c>
      <c r="C196" s="53" t="s">
        <v>434</v>
      </c>
      <c r="D196" s="95">
        <v>385000</v>
      </c>
      <c r="E196" s="55">
        <v>381727.68</v>
      </c>
      <c r="F196" s="56">
        <f t="shared" si="5"/>
        <v>3272.320000000007</v>
      </c>
    </row>
    <row r="197" spans="1:6" ht="58.95" customHeight="1" x14ac:dyDescent="0.3">
      <c r="A197" s="51" t="s">
        <v>435</v>
      </c>
      <c r="B197" s="52" t="s">
        <v>158</v>
      </c>
      <c r="C197" s="53" t="s">
        <v>436</v>
      </c>
      <c r="D197" s="95">
        <v>385000</v>
      </c>
      <c r="E197" s="55">
        <v>381727.68</v>
      </c>
      <c r="F197" s="56">
        <f t="shared" si="5"/>
        <v>3272.320000000007</v>
      </c>
    </row>
    <row r="198" spans="1:6" ht="58.95" customHeight="1" x14ac:dyDescent="0.3">
      <c r="A198" s="51" t="s">
        <v>437</v>
      </c>
      <c r="B198" s="52" t="s">
        <v>158</v>
      </c>
      <c r="C198" s="53" t="s">
        <v>438</v>
      </c>
      <c r="D198" s="95">
        <v>163500</v>
      </c>
      <c r="E198" s="55">
        <v>163500</v>
      </c>
      <c r="F198" s="56" t="str">
        <f t="shared" si="5"/>
        <v>-</v>
      </c>
    </row>
    <row r="199" spans="1:6" ht="58.95" customHeight="1" x14ac:dyDescent="0.3">
      <c r="A199" s="51" t="s">
        <v>192</v>
      </c>
      <c r="B199" s="52" t="s">
        <v>158</v>
      </c>
      <c r="C199" s="53" t="s">
        <v>439</v>
      </c>
      <c r="D199" s="95">
        <v>163500</v>
      </c>
      <c r="E199" s="55">
        <v>163500</v>
      </c>
      <c r="F199" s="56" t="str">
        <f t="shared" si="5"/>
        <v>-</v>
      </c>
    </row>
    <row r="200" spans="1:6" ht="58.95" customHeight="1" x14ac:dyDescent="0.3">
      <c r="A200" s="51" t="s">
        <v>213</v>
      </c>
      <c r="B200" s="52" t="s">
        <v>158</v>
      </c>
      <c r="C200" s="53" t="s">
        <v>440</v>
      </c>
      <c r="D200" s="95">
        <v>163500</v>
      </c>
      <c r="E200" s="55">
        <v>163500</v>
      </c>
      <c r="F200" s="56" t="str">
        <f t="shared" si="5"/>
        <v>-</v>
      </c>
    </row>
    <row r="201" spans="1:6" ht="114.6" customHeight="1" x14ac:dyDescent="0.3">
      <c r="A201" s="51" t="s">
        <v>215</v>
      </c>
      <c r="B201" s="52" t="s">
        <v>158</v>
      </c>
      <c r="C201" s="53" t="s">
        <v>441</v>
      </c>
      <c r="D201" s="95">
        <v>163500</v>
      </c>
      <c r="E201" s="55">
        <v>163500</v>
      </c>
      <c r="F201" s="56" t="str">
        <f t="shared" si="5"/>
        <v>-</v>
      </c>
    </row>
    <row r="202" spans="1:6" ht="58.95" customHeight="1" x14ac:dyDescent="0.3">
      <c r="A202" s="51" t="s">
        <v>431</v>
      </c>
      <c r="B202" s="52" t="s">
        <v>158</v>
      </c>
      <c r="C202" s="53" t="s">
        <v>442</v>
      </c>
      <c r="D202" s="95">
        <v>163500</v>
      </c>
      <c r="E202" s="55">
        <v>163500</v>
      </c>
      <c r="F202" s="56" t="str">
        <f t="shared" si="5"/>
        <v>-</v>
      </c>
    </row>
    <row r="203" spans="1:6" ht="58.95" customHeight="1" x14ac:dyDescent="0.3">
      <c r="A203" s="51" t="s">
        <v>443</v>
      </c>
      <c r="B203" s="52" t="s">
        <v>158</v>
      </c>
      <c r="C203" s="53" t="s">
        <v>444</v>
      </c>
      <c r="D203" s="95">
        <v>163500</v>
      </c>
      <c r="E203" s="55">
        <v>163500</v>
      </c>
      <c r="F203" s="56" t="str">
        <f t="shared" si="5"/>
        <v>-</v>
      </c>
    </row>
    <row r="204" spans="1:6" ht="58.95" customHeight="1" x14ac:dyDescent="0.3">
      <c r="A204" s="51" t="s">
        <v>445</v>
      </c>
      <c r="B204" s="52" t="s">
        <v>158</v>
      </c>
      <c r="C204" s="53" t="s">
        <v>446</v>
      </c>
      <c r="D204" s="95">
        <v>163500</v>
      </c>
      <c r="E204" s="55">
        <v>163500</v>
      </c>
      <c r="F204" s="56" t="str">
        <f t="shared" si="5"/>
        <v>-</v>
      </c>
    </row>
    <row r="205" spans="1:6" ht="58.95" customHeight="1" x14ac:dyDescent="0.3">
      <c r="A205" s="51" t="s">
        <v>447</v>
      </c>
      <c r="B205" s="52" t="s">
        <v>158</v>
      </c>
      <c r="C205" s="53" t="s">
        <v>448</v>
      </c>
      <c r="D205" s="95">
        <v>20700</v>
      </c>
      <c r="E205" s="55">
        <v>20650</v>
      </c>
      <c r="F205" s="56">
        <f t="shared" si="5"/>
        <v>50</v>
      </c>
    </row>
    <row r="206" spans="1:6" ht="58.95" customHeight="1" x14ac:dyDescent="0.3">
      <c r="A206" s="51" t="s">
        <v>449</v>
      </c>
      <c r="B206" s="52" t="s">
        <v>158</v>
      </c>
      <c r="C206" s="53" t="s">
        <v>450</v>
      </c>
      <c r="D206" s="95">
        <v>20700</v>
      </c>
      <c r="E206" s="55">
        <v>20650</v>
      </c>
      <c r="F206" s="56">
        <f t="shared" si="5"/>
        <v>50</v>
      </c>
    </row>
    <row r="207" spans="1:6" ht="71.400000000000006" customHeight="1" x14ac:dyDescent="0.3">
      <c r="A207" s="51" t="s">
        <v>378</v>
      </c>
      <c r="B207" s="52" t="s">
        <v>158</v>
      </c>
      <c r="C207" s="53" t="s">
        <v>451</v>
      </c>
      <c r="D207" s="95">
        <v>20700</v>
      </c>
      <c r="E207" s="55">
        <v>20650</v>
      </c>
      <c r="F207" s="56">
        <f t="shared" ref="F207:F212" si="6">IF(OR(D207="-",IF(E207="-",0,E207)&gt;=IF(D207="-",0,D207)),"-",IF(D207="-",0,D207)-IF(E207="-",0,E207))</f>
        <v>50</v>
      </c>
    </row>
    <row r="208" spans="1:6" ht="78.599999999999994" customHeight="1" x14ac:dyDescent="0.3">
      <c r="A208" s="51" t="s">
        <v>452</v>
      </c>
      <c r="B208" s="52" t="s">
        <v>158</v>
      </c>
      <c r="C208" s="53" t="s">
        <v>453</v>
      </c>
      <c r="D208" s="95">
        <v>20700</v>
      </c>
      <c r="E208" s="55">
        <v>20650</v>
      </c>
      <c r="F208" s="56">
        <f t="shared" si="6"/>
        <v>50</v>
      </c>
    </row>
    <row r="209" spans="1:6" ht="162.6" customHeight="1" x14ac:dyDescent="0.3">
      <c r="A209" s="57" t="s">
        <v>454</v>
      </c>
      <c r="B209" s="52" t="s">
        <v>158</v>
      </c>
      <c r="C209" s="53" t="s">
        <v>455</v>
      </c>
      <c r="D209" s="95">
        <v>20700</v>
      </c>
      <c r="E209" s="55">
        <v>20650</v>
      </c>
      <c r="F209" s="56">
        <f t="shared" si="6"/>
        <v>50</v>
      </c>
    </row>
    <row r="210" spans="1:6" ht="58.95" customHeight="1" x14ac:dyDescent="0.3">
      <c r="A210" s="51" t="s">
        <v>184</v>
      </c>
      <c r="B210" s="52" t="s">
        <v>158</v>
      </c>
      <c r="C210" s="53" t="s">
        <v>456</v>
      </c>
      <c r="D210" s="95">
        <v>20700</v>
      </c>
      <c r="E210" s="55">
        <v>20650</v>
      </c>
      <c r="F210" s="56">
        <f t="shared" si="6"/>
        <v>50</v>
      </c>
    </row>
    <row r="211" spans="1:6" ht="58.95" customHeight="1" x14ac:dyDescent="0.3">
      <c r="A211" s="51" t="s">
        <v>186</v>
      </c>
      <c r="B211" s="52" t="s">
        <v>158</v>
      </c>
      <c r="C211" s="53" t="s">
        <v>457</v>
      </c>
      <c r="D211" s="95">
        <v>20700</v>
      </c>
      <c r="E211" s="55">
        <v>20650</v>
      </c>
      <c r="F211" s="56">
        <f t="shared" si="6"/>
        <v>50</v>
      </c>
    </row>
    <row r="212" spans="1:6" ht="58.95" customHeight="1" thickBot="1" x14ac:dyDescent="0.35">
      <c r="A212" s="51" t="s">
        <v>188</v>
      </c>
      <c r="B212" s="52" t="s">
        <v>158</v>
      </c>
      <c r="C212" s="53" t="s">
        <v>458</v>
      </c>
      <c r="D212" s="95">
        <v>20700</v>
      </c>
      <c r="E212" s="55">
        <v>20650</v>
      </c>
      <c r="F212" s="56">
        <f t="shared" si="6"/>
        <v>50</v>
      </c>
    </row>
    <row r="213" spans="1:6" ht="58.95" customHeight="1" thickBot="1" x14ac:dyDescent="0.35">
      <c r="A213" s="58" t="s">
        <v>459</v>
      </c>
      <c r="B213" s="59" t="s">
        <v>460</v>
      </c>
      <c r="C213" s="60" t="s">
        <v>159</v>
      </c>
      <c r="D213" s="61">
        <f>Доходы!D19-Расходы!D13</f>
        <v>8023300</v>
      </c>
      <c r="E213" s="61">
        <v>17036982.68</v>
      </c>
      <c r="F213" s="62" t="s">
        <v>461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operator="equal">
      <formula>0</formula>
    </cfRule>
  </conditionalFormatting>
  <conditionalFormatting sqref="E28:F29">
    <cfRule type="cellIs" priority="2" operator="equal">
      <formula>0</formula>
    </cfRule>
  </conditionalFormatting>
  <conditionalFormatting sqref="E31:F31">
    <cfRule type="cellIs" priority="3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  <pageSetUpPr fitToPage="1"/>
  </sheetPr>
  <dimension ref="A1:DF40"/>
  <sheetViews>
    <sheetView view="pageBreakPreview" topLeftCell="C21" zoomScale="120" zoomScaleNormal="100" zoomScaleSheetLayoutView="120" workbookViewId="0">
      <selection activeCell="C28" sqref="C28:AX28"/>
    </sheetView>
  </sheetViews>
  <sheetFormatPr defaultColWidth="0.88671875" defaultRowHeight="11.4" x14ac:dyDescent="0.2"/>
  <cols>
    <col min="1" max="2" width="0.88671875" style="65" hidden="1" customWidth="1"/>
    <col min="3" max="27" width="0.88671875" style="65" customWidth="1"/>
    <col min="28" max="28" width="7.109375" style="65" customWidth="1"/>
    <col min="29" max="50" width="0.88671875" style="65" customWidth="1"/>
    <col min="51" max="51" width="12.88671875" style="65" customWidth="1"/>
    <col min="52" max="90" width="0.88671875" style="65" customWidth="1"/>
    <col min="91" max="91" width="0.6640625" style="65" customWidth="1"/>
    <col min="92" max="92" width="4.109375" style="65" hidden="1" customWidth="1"/>
    <col min="93" max="100" width="0.88671875" style="65" customWidth="1"/>
    <col min="101" max="101" width="0.6640625" style="65" customWidth="1"/>
    <col min="102" max="102" width="0.88671875" style="65" hidden="1" customWidth="1"/>
    <col min="103" max="16384" width="0.88671875" style="65"/>
  </cols>
  <sheetData>
    <row r="1" spans="1:110" x14ac:dyDescent="0.2">
      <c r="A1" s="63"/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  <c r="AE1" s="63"/>
      <c r="AF1" s="63"/>
      <c r="AG1" s="63"/>
      <c r="AH1" s="63"/>
      <c r="AI1" s="63"/>
      <c r="AJ1" s="63"/>
      <c r="AK1" s="63"/>
      <c r="AL1" s="63"/>
      <c r="AM1" s="63"/>
      <c r="AN1" s="63"/>
      <c r="AO1" s="63"/>
      <c r="AP1" s="63"/>
      <c r="AQ1" s="63"/>
      <c r="AR1" s="63"/>
      <c r="AS1" s="63"/>
      <c r="AT1" s="63"/>
      <c r="AU1" s="63"/>
      <c r="AV1" s="63"/>
      <c r="AW1" s="63"/>
      <c r="AX1" s="63"/>
      <c r="AY1" s="63"/>
      <c r="AZ1" s="63"/>
      <c r="BA1" s="63"/>
      <c r="BB1" s="63"/>
      <c r="BC1" s="63"/>
      <c r="BD1" s="63"/>
      <c r="BE1" s="63"/>
      <c r="BF1" s="63"/>
      <c r="BG1" s="63"/>
      <c r="BH1" s="63"/>
      <c r="BI1" s="63"/>
      <c r="BJ1" s="63"/>
      <c r="BK1" s="63"/>
      <c r="BL1" s="63"/>
      <c r="BM1" s="63"/>
      <c r="BN1" s="63"/>
      <c r="BO1" s="63"/>
      <c r="BP1" s="63"/>
      <c r="BQ1" s="63"/>
      <c r="BR1" s="63"/>
      <c r="BS1" s="63"/>
      <c r="BT1" s="63"/>
      <c r="BU1" s="63"/>
      <c r="BV1" s="63"/>
      <c r="BW1" s="63"/>
      <c r="BX1" s="63"/>
      <c r="BY1" s="63"/>
      <c r="BZ1" s="63"/>
      <c r="CA1" s="63"/>
      <c r="CB1" s="63"/>
      <c r="CC1" s="63"/>
      <c r="CD1" s="63"/>
      <c r="CE1" s="63"/>
      <c r="CF1" s="63"/>
      <c r="CG1" s="63"/>
      <c r="CH1" s="63"/>
      <c r="CI1" s="63"/>
      <c r="CJ1" s="63"/>
      <c r="CK1" s="63"/>
      <c r="CL1" s="63"/>
      <c r="CM1" s="63"/>
      <c r="CN1" s="63"/>
      <c r="CO1" s="63"/>
      <c r="CP1" s="63"/>
      <c r="CQ1" s="63"/>
      <c r="CR1" s="63"/>
      <c r="CS1" s="63"/>
      <c r="CT1" s="63"/>
      <c r="CU1" s="63"/>
      <c r="CV1" s="63"/>
      <c r="CW1" s="63"/>
      <c r="CX1" s="63"/>
      <c r="CY1" s="63"/>
      <c r="CZ1" s="63"/>
      <c r="DA1" s="63"/>
      <c r="DB1" s="63"/>
      <c r="DC1" s="63"/>
      <c r="DD1" s="63"/>
      <c r="DE1" s="63"/>
      <c r="DF1" s="64" t="s">
        <v>478</v>
      </c>
    </row>
    <row r="2" spans="1:110" s="67" customFormat="1" ht="25.5" customHeight="1" x14ac:dyDescent="0.25">
      <c r="A2" s="66"/>
      <c r="B2" s="66"/>
      <c r="C2" s="224" t="s">
        <v>479</v>
      </c>
      <c r="D2" s="225"/>
      <c r="E2" s="225"/>
      <c r="F2" s="225"/>
      <c r="G2" s="225"/>
      <c r="H2" s="225"/>
      <c r="I2" s="225"/>
      <c r="J2" s="225"/>
      <c r="K2" s="225"/>
      <c r="L2" s="225"/>
      <c r="M2" s="225"/>
      <c r="N2" s="225"/>
      <c r="O2" s="225"/>
      <c r="P2" s="225"/>
      <c r="Q2" s="225"/>
      <c r="R2" s="225"/>
      <c r="S2" s="225"/>
      <c r="T2" s="225"/>
      <c r="U2" s="225"/>
      <c r="V2" s="225"/>
      <c r="W2" s="225"/>
      <c r="X2" s="225"/>
      <c r="Y2" s="225"/>
      <c r="Z2" s="225"/>
      <c r="AA2" s="225"/>
      <c r="AB2" s="225"/>
      <c r="AC2" s="225"/>
      <c r="AD2" s="225"/>
      <c r="AE2" s="225"/>
      <c r="AF2" s="225"/>
      <c r="AG2" s="225"/>
      <c r="AH2" s="225"/>
      <c r="AI2" s="225"/>
      <c r="AJ2" s="225"/>
      <c r="AK2" s="225"/>
      <c r="AL2" s="225"/>
      <c r="AM2" s="225"/>
      <c r="AN2" s="225"/>
      <c r="AO2" s="225"/>
      <c r="AP2" s="225"/>
      <c r="AQ2" s="225"/>
      <c r="AR2" s="225"/>
      <c r="AS2" s="225"/>
      <c r="AT2" s="225"/>
      <c r="AU2" s="225"/>
      <c r="AV2" s="225"/>
      <c r="AW2" s="225"/>
      <c r="AX2" s="225"/>
      <c r="AY2" s="225"/>
      <c r="AZ2" s="225"/>
      <c r="BA2" s="225"/>
      <c r="BB2" s="225"/>
      <c r="BC2" s="225"/>
      <c r="BD2" s="225"/>
      <c r="BE2" s="225"/>
      <c r="BF2" s="225"/>
      <c r="BG2" s="225"/>
      <c r="BH2" s="225"/>
      <c r="BI2" s="225"/>
      <c r="BJ2" s="225"/>
      <c r="BK2" s="225"/>
      <c r="BL2" s="225"/>
      <c r="BM2" s="225"/>
      <c r="BN2" s="225"/>
      <c r="BO2" s="225"/>
      <c r="BP2" s="225"/>
      <c r="BQ2" s="225"/>
      <c r="BR2" s="225"/>
      <c r="BS2" s="225"/>
      <c r="BT2" s="225"/>
      <c r="BU2" s="225"/>
      <c r="BV2" s="225"/>
      <c r="BW2" s="225"/>
      <c r="BX2" s="225"/>
      <c r="BY2" s="225"/>
      <c r="BZ2" s="225"/>
      <c r="CA2" s="225"/>
      <c r="CB2" s="225"/>
      <c r="CC2" s="225"/>
      <c r="CD2" s="225"/>
      <c r="CE2" s="225"/>
      <c r="CF2" s="225"/>
      <c r="CG2" s="225"/>
      <c r="CH2" s="225"/>
      <c r="CI2" s="225"/>
      <c r="CJ2" s="225"/>
      <c r="CK2" s="225"/>
      <c r="CL2" s="225"/>
      <c r="CM2" s="225"/>
      <c r="CN2" s="225"/>
      <c r="CO2" s="225"/>
      <c r="CP2" s="225"/>
      <c r="CQ2" s="225"/>
      <c r="CR2" s="225"/>
      <c r="CS2" s="225"/>
      <c r="CT2" s="225"/>
      <c r="CU2" s="225"/>
      <c r="CV2" s="225"/>
      <c r="CW2" s="225"/>
      <c r="CX2" s="225"/>
      <c r="CY2" s="225"/>
      <c r="CZ2" s="225"/>
      <c r="DA2" s="225"/>
      <c r="DB2" s="225"/>
      <c r="DC2" s="225"/>
      <c r="DD2" s="225"/>
      <c r="DE2" s="225"/>
      <c r="DF2" s="225"/>
    </row>
    <row r="3" spans="1:110" ht="59.25" customHeight="1" x14ac:dyDescent="0.2">
      <c r="A3" s="226" t="s">
        <v>480</v>
      </c>
      <c r="B3" s="226"/>
      <c r="C3" s="226"/>
      <c r="D3" s="226"/>
      <c r="E3" s="226"/>
      <c r="F3" s="226"/>
      <c r="G3" s="226"/>
      <c r="H3" s="226"/>
      <c r="I3" s="226"/>
      <c r="J3" s="226"/>
      <c r="K3" s="226"/>
      <c r="L3" s="226"/>
      <c r="M3" s="226"/>
      <c r="N3" s="226"/>
      <c r="O3" s="226"/>
      <c r="P3" s="226"/>
      <c r="Q3" s="226"/>
      <c r="R3" s="226"/>
      <c r="S3" s="226"/>
      <c r="T3" s="226"/>
      <c r="U3" s="226"/>
      <c r="V3" s="226"/>
      <c r="W3" s="226"/>
      <c r="X3" s="226"/>
      <c r="Y3" s="226"/>
      <c r="Z3" s="226"/>
      <c r="AA3" s="226"/>
      <c r="AB3" s="226"/>
      <c r="AC3" s="227" t="s">
        <v>481</v>
      </c>
      <c r="AD3" s="226"/>
      <c r="AE3" s="226"/>
      <c r="AF3" s="226"/>
      <c r="AG3" s="226"/>
      <c r="AH3" s="226"/>
      <c r="AI3" s="226" t="s">
        <v>482</v>
      </c>
      <c r="AJ3" s="226"/>
      <c r="AK3" s="226"/>
      <c r="AL3" s="226"/>
      <c r="AM3" s="226"/>
      <c r="AN3" s="226"/>
      <c r="AO3" s="226"/>
      <c r="AP3" s="226"/>
      <c r="AQ3" s="226"/>
      <c r="AR3" s="226"/>
      <c r="AS3" s="226"/>
      <c r="AT3" s="226"/>
      <c r="AU3" s="226"/>
      <c r="AV3" s="226"/>
      <c r="AW3" s="226"/>
      <c r="AX3" s="226"/>
      <c r="AY3" s="226"/>
      <c r="AZ3" s="226" t="s">
        <v>483</v>
      </c>
      <c r="BA3" s="226"/>
      <c r="BB3" s="226"/>
      <c r="BC3" s="226"/>
      <c r="BD3" s="226"/>
      <c r="BE3" s="226"/>
      <c r="BF3" s="226"/>
      <c r="BG3" s="226"/>
      <c r="BH3" s="226"/>
      <c r="BI3" s="226"/>
      <c r="BJ3" s="226"/>
      <c r="BK3" s="226"/>
      <c r="BL3" s="226"/>
      <c r="BM3" s="226"/>
      <c r="BN3" s="226"/>
      <c r="BO3" s="226"/>
      <c r="BP3" s="226"/>
      <c r="BQ3" s="226"/>
      <c r="BR3" s="226"/>
      <c r="BS3" s="226"/>
      <c r="BT3" s="226"/>
      <c r="BU3" s="226"/>
      <c r="BV3" s="226"/>
      <c r="BW3" s="226" t="s">
        <v>23</v>
      </c>
      <c r="BX3" s="226"/>
      <c r="BY3" s="226"/>
      <c r="BZ3" s="226"/>
      <c r="CA3" s="226"/>
      <c r="CB3" s="226"/>
      <c r="CC3" s="226"/>
      <c r="CD3" s="226"/>
      <c r="CE3" s="226"/>
      <c r="CF3" s="226"/>
      <c r="CG3" s="226"/>
      <c r="CH3" s="226"/>
      <c r="CI3" s="226"/>
      <c r="CJ3" s="226"/>
      <c r="CK3" s="226"/>
      <c r="CL3" s="226"/>
      <c r="CM3" s="226"/>
      <c r="CN3" s="226"/>
      <c r="CO3" s="226" t="s">
        <v>24</v>
      </c>
      <c r="CP3" s="226"/>
      <c r="CQ3" s="226"/>
      <c r="CR3" s="226"/>
      <c r="CS3" s="226"/>
      <c r="CT3" s="226"/>
      <c r="CU3" s="226"/>
      <c r="CV3" s="226"/>
      <c r="CW3" s="226"/>
      <c r="CX3" s="226"/>
      <c r="CY3" s="226"/>
      <c r="CZ3" s="226"/>
      <c r="DA3" s="226"/>
      <c r="DB3" s="226"/>
      <c r="DC3" s="226"/>
      <c r="DD3" s="226"/>
      <c r="DE3" s="226"/>
      <c r="DF3" s="226"/>
    </row>
    <row r="4" spans="1:110" s="68" customFormat="1" ht="12" customHeight="1" thickBot="1" x14ac:dyDescent="0.35">
      <c r="A4" s="221">
        <v>1</v>
      </c>
      <c r="B4" s="221"/>
      <c r="C4" s="221"/>
      <c r="D4" s="221"/>
      <c r="E4" s="221"/>
      <c r="F4" s="221"/>
      <c r="G4" s="221"/>
      <c r="H4" s="221"/>
      <c r="I4" s="221"/>
      <c r="J4" s="221"/>
      <c r="K4" s="221"/>
      <c r="L4" s="221"/>
      <c r="M4" s="221"/>
      <c r="N4" s="221"/>
      <c r="O4" s="221"/>
      <c r="P4" s="221"/>
      <c r="Q4" s="221"/>
      <c r="R4" s="221"/>
      <c r="S4" s="221"/>
      <c r="T4" s="221"/>
      <c r="U4" s="221"/>
      <c r="V4" s="221"/>
      <c r="W4" s="221"/>
      <c r="X4" s="221"/>
      <c r="Y4" s="221"/>
      <c r="Z4" s="221"/>
      <c r="AA4" s="221"/>
      <c r="AB4" s="221"/>
      <c r="AC4" s="222">
        <v>2</v>
      </c>
      <c r="AD4" s="223"/>
      <c r="AE4" s="223"/>
      <c r="AF4" s="223"/>
      <c r="AG4" s="223"/>
      <c r="AH4" s="223"/>
      <c r="AI4" s="223">
        <v>3</v>
      </c>
      <c r="AJ4" s="223"/>
      <c r="AK4" s="223"/>
      <c r="AL4" s="223"/>
      <c r="AM4" s="223"/>
      <c r="AN4" s="223"/>
      <c r="AO4" s="223"/>
      <c r="AP4" s="223"/>
      <c r="AQ4" s="223"/>
      <c r="AR4" s="223"/>
      <c r="AS4" s="223"/>
      <c r="AT4" s="223"/>
      <c r="AU4" s="223"/>
      <c r="AV4" s="223"/>
      <c r="AW4" s="223"/>
      <c r="AX4" s="223"/>
      <c r="AY4" s="223"/>
      <c r="AZ4" s="223">
        <v>4</v>
      </c>
      <c r="BA4" s="223"/>
      <c r="BB4" s="223"/>
      <c r="BC4" s="223"/>
      <c r="BD4" s="223"/>
      <c r="BE4" s="223"/>
      <c r="BF4" s="223"/>
      <c r="BG4" s="223"/>
      <c r="BH4" s="223"/>
      <c r="BI4" s="223"/>
      <c r="BJ4" s="223"/>
      <c r="BK4" s="223"/>
      <c r="BL4" s="223"/>
      <c r="BM4" s="223"/>
      <c r="BN4" s="223"/>
      <c r="BO4" s="223"/>
      <c r="BP4" s="223"/>
      <c r="BQ4" s="223"/>
      <c r="BR4" s="223"/>
      <c r="BS4" s="223"/>
      <c r="BT4" s="223"/>
      <c r="BU4" s="223"/>
      <c r="BV4" s="223"/>
      <c r="BW4" s="223">
        <v>5</v>
      </c>
      <c r="BX4" s="223"/>
      <c r="BY4" s="223"/>
      <c r="BZ4" s="223"/>
      <c r="CA4" s="223"/>
      <c r="CB4" s="223"/>
      <c r="CC4" s="223"/>
      <c r="CD4" s="223"/>
      <c r="CE4" s="223"/>
      <c r="CF4" s="223"/>
      <c r="CG4" s="223"/>
      <c r="CH4" s="223"/>
      <c r="CI4" s="223"/>
      <c r="CJ4" s="223"/>
      <c r="CK4" s="223"/>
      <c r="CL4" s="223"/>
      <c r="CM4" s="223"/>
      <c r="CN4" s="223"/>
      <c r="CO4" s="223">
        <v>6</v>
      </c>
      <c r="CP4" s="223"/>
      <c r="CQ4" s="223"/>
      <c r="CR4" s="223"/>
      <c r="CS4" s="223"/>
      <c r="CT4" s="223"/>
      <c r="CU4" s="223"/>
      <c r="CV4" s="223"/>
      <c r="CW4" s="223"/>
      <c r="CX4" s="223"/>
      <c r="CY4" s="223"/>
      <c r="CZ4" s="223"/>
      <c r="DA4" s="223"/>
      <c r="DB4" s="223"/>
      <c r="DC4" s="223"/>
      <c r="DD4" s="223"/>
      <c r="DE4" s="223"/>
      <c r="DF4" s="223"/>
    </row>
    <row r="5" spans="1:110" ht="32.4" customHeight="1" x14ac:dyDescent="0.25">
      <c r="A5" s="216" t="s">
        <v>484</v>
      </c>
      <c r="B5" s="217"/>
      <c r="C5" s="217"/>
      <c r="D5" s="217"/>
      <c r="E5" s="217"/>
      <c r="F5" s="217"/>
      <c r="G5" s="217"/>
      <c r="H5" s="217"/>
      <c r="I5" s="217"/>
      <c r="J5" s="217"/>
      <c r="K5" s="217"/>
      <c r="L5" s="217"/>
      <c r="M5" s="217"/>
      <c r="N5" s="217"/>
      <c r="O5" s="217"/>
      <c r="P5" s="217"/>
      <c r="Q5" s="217"/>
      <c r="R5" s="217"/>
      <c r="S5" s="217"/>
      <c r="T5" s="217"/>
      <c r="U5" s="217"/>
      <c r="V5" s="217"/>
      <c r="W5" s="217"/>
      <c r="X5" s="217"/>
      <c r="Y5" s="217"/>
      <c r="Z5" s="217"/>
      <c r="AA5" s="217"/>
      <c r="AB5" s="218"/>
      <c r="AC5" s="219" t="s">
        <v>485</v>
      </c>
      <c r="AD5" s="220"/>
      <c r="AE5" s="220"/>
      <c r="AF5" s="220"/>
      <c r="AG5" s="220"/>
      <c r="AH5" s="220"/>
      <c r="AI5" s="220" t="s">
        <v>486</v>
      </c>
      <c r="AJ5" s="220"/>
      <c r="AK5" s="220"/>
      <c r="AL5" s="220"/>
      <c r="AM5" s="220"/>
      <c r="AN5" s="220"/>
      <c r="AO5" s="220"/>
      <c r="AP5" s="220"/>
      <c r="AQ5" s="220"/>
      <c r="AR5" s="220"/>
      <c r="AS5" s="220"/>
      <c r="AT5" s="220"/>
      <c r="AU5" s="220"/>
      <c r="AV5" s="220"/>
      <c r="AW5" s="220"/>
      <c r="AX5" s="220"/>
      <c r="AY5" s="220"/>
      <c r="AZ5" s="137">
        <f>AZ13</f>
        <v>-8023300</v>
      </c>
      <c r="BA5" s="137"/>
      <c r="BB5" s="137"/>
      <c r="BC5" s="137"/>
      <c r="BD5" s="137"/>
      <c r="BE5" s="137"/>
      <c r="BF5" s="137"/>
      <c r="BG5" s="137"/>
      <c r="BH5" s="137"/>
      <c r="BI5" s="137"/>
      <c r="BJ5" s="137"/>
      <c r="BK5" s="137"/>
      <c r="BL5" s="137"/>
      <c r="BM5" s="137"/>
      <c r="BN5" s="137"/>
      <c r="BO5" s="137"/>
      <c r="BP5" s="137"/>
      <c r="BQ5" s="137"/>
      <c r="BR5" s="137"/>
      <c r="BS5" s="137"/>
      <c r="BT5" s="137"/>
      <c r="BU5" s="137"/>
      <c r="BV5" s="137"/>
      <c r="BW5" s="161">
        <f>BW14</f>
        <v>-17036982.679999992</v>
      </c>
      <c r="BX5" s="162"/>
      <c r="BY5" s="162"/>
      <c r="BZ5" s="162"/>
      <c r="CA5" s="162"/>
      <c r="CB5" s="162"/>
      <c r="CC5" s="162"/>
      <c r="CD5" s="162"/>
      <c r="CE5" s="162"/>
      <c r="CF5" s="162"/>
      <c r="CG5" s="162"/>
      <c r="CH5" s="162"/>
      <c r="CI5" s="162"/>
      <c r="CJ5" s="162"/>
      <c r="CK5" s="162"/>
      <c r="CL5" s="162"/>
      <c r="CM5" s="162"/>
      <c r="CN5" s="163"/>
      <c r="CO5" s="137">
        <f>CO13</f>
        <v>9013682.6799999923</v>
      </c>
      <c r="CP5" s="137"/>
      <c r="CQ5" s="137"/>
      <c r="CR5" s="137"/>
      <c r="CS5" s="137"/>
      <c r="CT5" s="137"/>
      <c r="CU5" s="137"/>
      <c r="CV5" s="137"/>
      <c r="CW5" s="137"/>
      <c r="CX5" s="137"/>
      <c r="CY5" s="137"/>
      <c r="CZ5" s="137"/>
      <c r="DA5" s="137"/>
      <c r="DB5" s="137"/>
      <c r="DC5" s="137"/>
      <c r="DD5" s="137"/>
      <c r="DE5" s="137"/>
      <c r="DF5" s="137"/>
    </row>
    <row r="6" spans="1:110" ht="12" customHeight="1" x14ac:dyDescent="0.2">
      <c r="A6" s="175" t="s">
        <v>31</v>
      </c>
      <c r="B6" s="176"/>
      <c r="C6" s="176"/>
      <c r="D6" s="176"/>
      <c r="E6" s="176"/>
      <c r="F6" s="176"/>
      <c r="G6" s="176"/>
      <c r="H6" s="176"/>
      <c r="I6" s="176"/>
      <c r="J6" s="176"/>
      <c r="K6" s="176"/>
      <c r="L6" s="176"/>
      <c r="M6" s="176"/>
      <c r="N6" s="176"/>
      <c r="O6" s="176"/>
      <c r="P6" s="176"/>
      <c r="Q6" s="176"/>
      <c r="R6" s="176"/>
      <c r="S6" s="176"/>
      <c r="T6" s="176"/>
      <c r="U6" s="176"/>
      <c r="V6" s="176"/>
      <c r="W6" s="176"/>
      <c r="X6" s="176"/>
      <c r="Y6" s="176"/>
      <c r="Z6" s="176"/>
      <c r="AA6" s="176"/>
      <c r="AB6" s="177"/>
      <c r="AC6" s="178" t="s">
        <v>487</v>
      </c>
      <c r="AD6" s="178"/>
      <c r="AE6" s="178"/>
      <c r="AF6" s="178"/>
      <c r="AG6" s="178"/>
      <c r="AH6" s="179"/>
      <c r="AI6" s="182" t="s">
        <v>486</v>
      </c>
      <c r="AJ6" s="178"/>
      <c r="AK6" s="178"/>
      <c r="AL6" s="178"/>
      <c r="AM6" s="178"/>
      <c r="AN6" s="178"/>
      <c r="AO6" s="178"/>
      <c r="AP6" s="178"/>
      <c r="AQ6" s="178"/>
      <c r="AR6" s="178"/>
      <c r="AS6" s="178"/>
      <c r="AT6" s="178"/>
      <c r="AU6" s="178"/>
      <c r="AV6" s="178"/>
      <c r="AW6" s="178"/>
      <c r="AX6" s="178"/>
      <c r="AY6" s="179"/>
      <c r="AZ6" s="184" t="s">
        <v>488</v>
      </c>
      <c r="BA6" s="185"/>
      <c r="BB6" s="185"/>
      <c r="BC6" s="185"/>
      <c r="BD6" s="185"/>
      <c r="BE6" s="185"/>
      <c r="BF6" s="185"/>
      <c r="BG6" s="185"/>
      <c r="BH6" s="185"/>
      <c r="BI6" s="185"/>
      <c r="BJ6" s="185"/>
      <c r="BK6" s="185"/>
      <c r="BL6" s="185"/>
      <c r="BM6" s="185"/>
      <c r="BN6" s="185"/>
      <c r="BO6" s="185"/>
      <c r="BP6" s="185"/>
      <c r="BQ6" s="185"/>
      <c r="BR6" s="185"/>
      <c r="BS6" s="185"/>
      <c r="BT6" s="185"/>
      <c r="BU6" s="185"/>
      <c r="BV6" s="186"/>
      <c r="BW6" s="184" t="s">
        <v>488</v>
      </c>
      <c r="BX6" s="185"/>
      <c r="BY6" s="185"/>
      <c r="BZ6" s="185"/>
      <c r="CA6" s="185"/>
      <c r="CB6" s="185"/>
      <c r="CC6" s="185"/>
      <c r="CD6" s="185"/>
      <c r="CE6" s="185"/>
      <c r="CF6" s="185"/>
      <c r="CG6" s="185"/>
      <c r="CH6" s="185"/>
      <c r="CI6" s="185"/>
      <c r="CJ6" s="185"/>
      <c r="CK6" s="185"/>
      <c r="CL6" s="185"/>
      <c r="CM6" s="185"/>
      <c r="CN6" s="186"/>
      <c r="CO6" s="184" t="s">
        <v>488</v>
      </c>
      <c r="CP6" s="185"/>
      <c r="CQ6" s="185"/>
      <c r="CR6" s="185"/>
      <c r="CS6" s="185"/>
      <c r="CT6" s="185"/>
      <c r="CU6" s="185"/>
      <c r="CV6" s="185"/>
      <c r="CW6" s="185"/>
      <c r="CX6" s="185"/>
      <c r="CY6" s="185"/>
      <c r="CZ6" s="185"/>
      <c r="DA6" s="185"/>
      <c r="DB6" s="185"/>
      <c r="DC6" s="185"/>
      <c r="DD6" s="185"/>
      <c r="DE6" s="185"/>
      <c r="DF6" s="186"/>
    </row>
    <row r="7" spans="1:110" ht="32.4" customHeight="1" x14ac:dyDescent="0.2">
      <c r="A7" s="213" t="s">
        <v>489</v>
      </c>
      <c r="B7" s="214"/>
      <c r="C7" s="214"/>
      <c r="D7" s="214"/>
      <c r="E7" s="214"/>
      <c r="F7" s="214"/>
      <c r="G7" s="214"/>
      <c r="H7" s="214"/>
      <c r="I7" s="214"/>
      <c r="J7" s="214"/>
      <c r="K7" s="214"/>
      <c r="L7" s="214"/>
      <c r="M7" s="214"/>
      <c r="N7" s="214"/>
      <c r="O7" s="214"/>
      <c r="P7" s="214"/>
      <c r="Q7" s="214"/>
      <c r="R7" s="214"/>
      <c r="S7" s="214"/>
      <c r="T7" s="214"/>
      <c r="U7" s="214"/>
      <c r="V7" s="214"/>
      <c r="W7" s="214"/>
      <c r="X7" s="214"/>
      <c r="Y7" s="214"/>
      <c r="Z7" s="214"/>
      <c r="AA7" s="214"/>
      <c r="AB7" s="215"/>
      <c r="AC7" s="180"/>
      <c r="AD7" s="180"/>
      <c r="AE7" s="180"/>
      <c r="AF7" s="180"/>
      <c r="AG7" s="180"/>
      <c r="AH7" s="181"/>
      <c r="AI7" s="183"/>
      <c r="AJ7" s="180"/>
      <c r="AK7" s="180"/>
      <c r="AL7" s="180"/>
      <c r="AM7" s="180"/>
      <c r="AN7" s="180"/>
      <c r="AO7" s="180"/>
      <c r="AP7" s="180"/>
      <c r="AQ7" s="180"/>
      <c r="AR7" s="180"/>
      <c r="AS7" s="180"/>
      <c r="AT7" s="180"/>
      <c r="AU7" s="180"/>
      <c r="AV7" s="180"/>
      <c r="AW7" s="180"/>
      <c r="AX7" s="180"/>
      <c r="AY7" s="181"/>
      <c r="AZ7" s="187"/>
      <c r="BA7" s="188"/>
      <c r="BB7" s="188"/>
      <c r="BC7" s="188"/>
      <c r="BD7" s="188"/>
      <c r="BE7" s="188"/>
      <c r="BF7" s="188"/>
      <c r="BG7" s="188"/>
      <c r="BH7" s="188"/>
      <c r="BI7" s="188"/>
      <c r="BJ7" s="188"/>
      <c r="BK7" s="188"/>
      <c r="BL7" s="188"/>
      <c r="BM7" s="188"/>
      <c r="BN7" s="188"/>
      <c r="BO7" s="188"/>
      <c r="BP7" s="188"/>
      <c r="BQ7" s="188"/>
      <c r="BR7" s="188"/>
      <c r="BS7" s="188"/>
      <c r="BT7" s="188"/>
      <c r="BU7" s="188"/>
      <c r="BV7" s="189"/>
      <c r="BW7" s="187"/>
      <c r="BX7" s="188"/>
      <c r="BY7" s="188"/>
      <c r="BZ7" s="188"/>
      <c r="CA7" s="188"/>
      <c r="CB7" s="188"/>
      <c r="CC7" s="188"/>
      <c r="CD7" s="188"/>
      <c r="CE7" s="188"/>
      <c r="CF7" s="188"/>
      <c r="CG7" s="188"/>
      <c r="CH7" s="188"/>
      <c r="CI7" s="188"/>
      <c r="CJ7" s="188"/>
      <c r="CK7" s="188"/>
      <c r="CL7" s="188"/>
      <c r="CM7" s="188"/>
      <c r="CN7" s="189"/>
      <c r="CO7" s="187"/>
      <c r="CP7" s="188"/>
      <c r="CQ7" s="188"/>
      <c r="CR7" s="188"/>
      <c r="CS7" s="188"/>
      <c r="CT7" s="188"/>
      <c r="CU7" s="188"/>
      <c r="CV7" s="188"/>
      <c r="CW7" s="188"/>
      <c r="CX7" s="188"/>
      <c r="CY7" s="188"/>
      <c r="CZ7" s="188"/>
      <c r="DA7" s="188"/>
      <c r="DB7" s="188"/>
      <c r="DC7" s="188"/>
      <c r="DD7" s="188"/>
      <c r="DE7" s="188"/>
      <c r="DF7" s="189"/>
    </row>
    <row r="8" spans="1:110" ht="12" customHeight="1" x14ac:dyDescent="0.2">
      <c r="A8" s="202" t="s">
        <v>490</v>
      </c>
      <c r="B8" s="203"/>
      <c r="C8" s="203"/>
      <c r="D8" s="203"/>
      <c r="E8" s="203"/>
      <c r="F8" s="203"/>
      <c r="G8" s="203"/>
      <c r="H8" s="203"/>
      <c r="I8" s="203"/>
      <c r="J8" s="203"/>
      <c r="K8" s="203"/>
      <c r="L8" s="203"/>
      <c r="M8" s="203"/>
      <c r="N8" s="203"/>
      <c r="O8" s="203"/>
      <c r="P8" s="203"/>
      <c r="Q8" s="203"/>
      <c r="R8" s="203"/>
      <c r="S8" s="203"/>
      <c r="T8" s="203"/>
      <c r="U8" s="203"/>
      <c r="V8" s="203"/>
      <c r="W8" s="203"/>
      <c r="X8" s="203"/>
      <c r="Y8" s="203"/>
      <c r="Z8" s="203"/>
      <c r="AA8" s="203"/>
      <c r="AB8" s="204"/>
      <c r="AC8" s="182" t="s">
        <v>38</v>
      </c>
      <c r="AD8" s="178"/>
      <c r="AE8" s="178"/>
      <c r="AF8" s="178"/>
      <c r="AG8" s="178"/>
      <c r="AH8" s="179"/>
      <c r="AI8" s="182" t="s">
        <v>38</v>
      </c>
      <c r="AJ8" s="208"/>
      <c r="AK8" s="208"/>
      <c r="AL8" s="208"/>
      <c r="AM8" s="208"/>
      <c r="AN8" s="208"/>
      <c r="AO8" s="208"/>
      <c r="AP8" s="208"/>
      <c r="AQ8" s="208"/>
      <c r="AR8" s="208"/>
      <c r="AS8" s="208"/>
      <c r="AT8" s="208"/>
      <c r="AU8" s="208"/>
      <c r="AV8" s="208"/>
      <c r="AW8" s="208"/>
      <c r="AX8" s="208"/>
      <c r="AY8" s="209"/>
      <c r="AZ8" s="184" t="s">
        <v>488</v>
      </c>
      <c r="BA8" s="208"/>
      <c r="BB8" s="208"/>
      <c r="BC8" s="208"/>
      <c r="BD8" s="208"/>
      <c r="BE8" s="208"/>
      <c r="BF8" s="208"/>
      <c r="BG8" s="208"/>
      <c r="BH8" s="208"/>
      <c r="BI8" s="208"/>
      <c r="BJ8" s="208"/>
      <c r="BK8" s="208"/>
      <c r="BL8" s="208"/>
      <c r="BM8" s="208"/>
      <c r="BN8" s="208"/>
      <c r="BO8" s="208"/>
      <c r="BP8" s="208"/>
      <c r="BQ8" s="208"/>
      <c r="BR8" s="208"/>
      <c r="BS8" s="208"/>
      <c r="BT8" s="208"/>
      <c r="BU8" s="208"/>
      <c r="BV8" s="209"/>
      <c r="BW8" s="184" t="s">
        <v>488</v>
      </c>
      <c r="BX8" s="185"/>
      <c r="BY8" s="185"/>
      <c r="BZ8" s="185"/>
      <c r="CA8" s="185"/>
      <c r="CB8" s="185"/>
      <c r="CC8" s="185"/>
      <c r="CD8" s="185"/>
      <c r="CE8" s="185"/>
      <c r="CF8" s="185"/>
      <c r="CG8" s="185"/>
      <c r="CH8" s="185"/>
      <c r="CI8" s="185"/>
      <c r="CJ8" s="185"/>
      <c r="CK8" s="185"/>
      <c r="CL8" s="185"/>
      <c r="CM8" s="185"/>
      <c r="CN8" s="186"/>
      <c r="CO8" s="184" t="s">
        <v>488</v>
      </c>
      <c r="CP8" s="185"/>
      <c r="CQ8" s="185"/>
      <c r="CR8" s="185"/>
      <c r="CS8" s="185"/>
      <c r="CT8" s="185"/>
      <c r="CU8" s="185"/>
      <c r="CV8" s="185"/>
      <c r="CW8" s="185"/>
      <c r="CX8" s="185"/>
      <c r="CY8" s="185"/>
      <c r="CZ8" s="185"/>
      <c r="DA8" s="185"/>
      <c r="DB8" s="185"/>
      <c r="DC8" s="185"/>
      <c r="DD8" s="185"/>
      <c r="DE8" s="185"/>
      <c r="DF8" s="190"/>
    </row>
    <row r="9" spans="1:110" ht="12" customHeight="1" x14ac:dyDescent="0.25">
      <c r="A9" s="192"/>
      <c r="B9" s="193"/>
      <c r="C9" s="193"/>
      <c r="D9" s="193"/>
      <c r="E9" s="193"/>
      <c r="F9" s="193"/>
      <c r="G9" s="193"/>
      <c r="H9" s="193"/>
      <c r="I9" s="193"/>
      <c r="J9" s="193"/>
      <c r="K9" s="193"/>
      <c r="L9" s="193"/>
      <c r="M9" s="193"/>
      <c r="N9" s="193"/>
      <c r="O9" s="193"/>
      <c r="P9" s="193"/>
      <c r="Q9" s="193"/>
      <c r="R9" s="193"/>
      <c r="S9" s="193"/>
      <c r="T9" s="193"/>
      <c r="U9" s="193"/>
      <c r="V9" s="193"/>
      <c r="W9" s="193"/>
      <c r="X9" s="193"/>
      <c r="Y9" s="193"/>
      <c r="Z9" s="193"/>
      <c r="AA9" s="193"/>
      <c r="AB9" s="194"/>
      <c r="AC9" s="205"/>
      <c r="AD9" s="206"/>
      <c r="AE9" s="206"/>
      <c r="AF9" s="206"/>
      <c r="AG9" s="206"/>
      <c r="AH9" s="207"/>
      <c r="AI9" s="210"/>
      <c r="AJ9" s="211"/>
      <c r="AK9" s="211"/>
      <c r="AL9" s="211"/>
      <c r="AM9" s="211"/>
      <c r="AN9" s="211"/>
      <c r="AO9" s="211"/>
      <c r="AP9" s="211"/>
      <c r="AQ9" s="211"/>
      <c r="AR9" s="211"/>
      <c r="AS9" s="211"/>
      <c r="AT9" s="211"/>
      <c r="AU9" s="211"/>
      <c r="AV9" s="211"/>
      <c r="AW9" s="211"/>
      <c r="AX9" s="211"/>
      <c r="AY9" s="212"/>
      <c r="AZ9" s="210"/>
      <c r="BA9" s="211"/>
      <c r="BB9" s="211"/>
      <c r="BC9" s="211"/>
      <c r="BD9" s="211"/>
      <c r="BE9" s="211"/>
      <c r="BF9" s="211"/>
      <c r="BG9" s="211"/>
      <c r="BH9" s="211"/>
      <c r="BI9" s="211"/>
      <c r="BJ9" s="211"/>
      <c r="BK9" s="211"/>
      <c r="BL9" s="211"/>
      <c r="BM9" s="211"/>
      <c r="BN9" s="211"/>
      <c r="BO9" s="211"/>
      <c r="BP9" s="211"/>
      <c r="BQ9" s="211"/>
      <c r="BR9" s="211"/>
      <c r="BS9" s="211"/>
      <c r="BT9" s="211"/>
      <c r="BU9" s="211"/>
      <c r="BV9" s="212"/>
      <c r="BW9" s="187"/>
      <c r="BX9" s="188"/>
      <c r="BY9" s="188"/>
      <c r="BZ9" s="188"/>
      <c r="CA9" s="188"/>
      <c r="CB9" s="188"/>
      <c r="CC9" s="188"/>
      <c r="CD9" s="188"/>
      <c r="CE9" s="188"/>
      <c r="CF9" s="188"/>
      <c r="CG9" s="188"/>
      <c r="CH9" s="188"/>
      <c r="CI9" s="188"/>
      <c r="CJ9" s="188"/>
      <c r="CK9" s="188"/>
      <c r="CL9" s="188"/>
      <c r="CM9" s="188"/>
      <c r="CN9" s="189"/>
      <c r="CO9" s="187"/>
      <c r="CP9" s="188"/>
      <c r="CQ9" s="188"/>
      <c r="CR9" s="188"/>
      <c r="CS9" s="188"/>
      <c r="CT9" s="188"/>
      <c r="CU9" s="188"/>
      <c r="CV9" s="188"/>
      <c r="CW9" s="188"/>
      <c r="CX9" s="188"/>
      <c r="CY9" s="188"/>
      <c r="CZ9" s="188"/>
      <c r="DA9" s="188"/>
      <c r="DB9" s="188"/>
      <c r="DC9" s="188"/>
      <c r="DD9" s="188"/>
      <c r="DE9" s="188"/>
      <c r="DF9" s="191"/>
    </row>
    <row r="10" spans="1:110" ht="29.4" customHeight="1" x14ac:dyDescent="0.25">
      <c r="A10" s="195" t="s">
        <v>491</v>
      </c>
      <c r="B10" s="196"/>
      <c r="C10" s="196"/>
      <c r="D10" s="196"/>
      <c r="E10" s="196"/>
      <c r="F10" s="196"/>
      <c r="G10" s="196"/>
      <c r="H10" s="196"/>
      <c r="I10" s="196"/>
      <c r="J10" s="196"/>
      <c r="K10" s="196"/>
      <c r="L10" s="196"/>
      <c r="M10" s="196"/>
      <c r="N10" s="196"/>
      <c r="O10" s="196"/>
      <c r="P10" s="196"/>
      <c r="Q10" s="196"/>
      <c r="R10" s="196"/>
      <c r="S10" s="196"/>
      <c r="T10" s="196"/>
      <c r="U10" s="196"/>
      <c r="V10" s="196"/>
      <c r="W10" s="196"/>
      <c r="X10" s="196"/>
      <c r="Y10" s="196"/>
      <c r="Z10" s="196"/>
      <c r="AA10" s="196"/>
      <c r="AB10" s="197"/>
      <c r="AC10" s="157" t="s">
        <v>492</v>
      </c>
      <c r="AD10" s="158"/>
      <c r="AE10" s="158"/>
      <c r="AF10" s="158"/>
      <c r="AG10" s="158"/>
      <c r="AH10" s="158"/>
      <c r="AI10" s="158" t="s">
        <v>486</v>
      </c>
      <c r="AJ10" s="158"/>
      <c r="AK10" s="158"/>
      <c r="AL10" s="158"/>
      <c r="AM10" s="158"/>
      <c r="AN10" s="158"/>
      <c r="AO10" s="158"/>
      <c r="AP10" s="158"/>
      <c r="AQ10" s="158"/>
      <c r="AR10" s="158"/>
      <c r="AS10" s="158"/>
      <c r="AT10" s="158"/>
      <c r="AU10" s="158"/>
      <c r="AV10" s="158"/>
      <c r="AW10" s="158"/>
      <c r="AX10" s="158"/>
      <c r="AY10" s="158"/>
      <c r="AZ10" s="198" t="s">
        <v>488</v>
      </c>
      <c r="BA10" s="199"/>
      <c r="BB10" s="199"/>
      <c r="BC10" s="199"/>
      <c r="BD10" s="199"/>
      <c r="BE10" s="199"/>
      <c r="BF10" s="199"/>
      <c r="BG10" s="199"/>
      <c r="BH10" s="199"/>
      <c r="BI10" s="199"/>
      <c r="BJ10" s="199"/>
      <c r="BK10" s="199"/>
      <c r="BL10" s="199"/>
      <c r="BM10" s="199"/>
      <c r="BN10" s="199"/>
      <c r="BO10" s="199"/>
      <c r="BP10" s="199"/>
      <c r="BQ10" s="199"/>
      <c r="BR10" s="199"/>
      <c r="BS10" s="199"/>
      <c r="BT10" s="199"/>
      <c r="BU10" s="199"/>
      <c r="BV10" s="200"/>
      <c r="BW10" s="198" t="s">
        <v>488</v>
      </c>
      <c r="BX10" s="199"/>
      <c r="BY10" s="199"/>
      <c r="BZ10" s="199"/>
      <c r="CA10" s="199"/>
      <c r="CB10" s="199"/>
      <c r="CC10" s="199"/>
      <c r="CD10" s="199"/>
      <c r="CE10" s="199"/>
      <c r="CF10" s="199"/>
      <c r="CG10" s="199"/>
      <c r="CH10" s="199"/>
      <c r="CI10" s="199"/>
      <c r="CJ10" s="199"/>
      <c r="CK10" s="199"/>
      <c r="CL10" s="199"/>
      <c r="CM10" s="199"/>
      <c r="CN10" s="200"/>
      <c r="CO10" s="198" t="s">
        <v>488</v>
      </c>
      <c r="CP10" s="199"/>
      <c r="CQ10" s="199"/>
      <c r="CR10" s="199"/>
      <c r="CS10" s="199"/>
      <c r="CT10" s="199"/>
      <c r="CU10" s="199"/>
      <c r="CV10" s="199"/>
      <c r="CW10" s="199"/>
      <c r="CX10" s="199"/>
      <c r="CY10" s="199"/>
      <c r="CZ10" s="199"/>
      <c r="DA10" s="199"/>
      <c r="DB10" s="199"/>
      <c r="DC10" s="199"/>
      <c r="DD10" s="199"/>
      <c r="DE10" s="199"/>
      <c r="DF10" s="201"/>
    </row>
    <row r="11" spans="1:110" ht="12" customHeight="1" x14ac:dyDescent="0.2">
      <c r="A11" s="175" t="s">
        <v>490</v>
      </c>
      <c r="B11" s="176"/>
      <c r="C11" s="176"/>
      <c r="D11" s="176"/>
      <c r="E11" s="176"/>
      <c r="F11" s="176"/>
      <c r="G11" s="176"/>
      <c r="H11" s="176"/>
      <c r="I11" s="176"/>
      <c r="J11" s="176"/>
      <c r="K11" s="176"/>
      <c r="L11" s="176"/>
      <c r="M11" s="176"/>
      <c r="N11" s="176"/>
      <c r="O11" s="176"/>
      <c r="P11" s="176"/>
      <c r="Q11" s="176"/>
      <c r="R11" s="176"/>
      <c r="S11" s="176"/>
      <c r="T11" s="176"/>
      <c r="U11" s="176"/>
      <c r="V11" s="176"/>
      <c r="W11" s="176"/>
      <c r="X11" s="176"/>
      <c r="Y11" s="176"/>
      <c r="Z11" s="176"/>
      <c r="AA11" s="176"/>
      <c r="AB11" s="177"/>
      <c r="AC11" s="178"/>
      <c r="AD11" s="178"/>
      <c r="AE11" s="178"/>
      <c r="AF11" s="178"/>
      <c r="AG11" s="178"/>
      <c r="AH11" s="179"/>
      <c r="AI11" s="182" t="s">
        <v>38</v>
      </c>
      <c r="AJ11" s="178"/>
      <c r="AK11" s="178"/>
      <c r="AL11" s="178"/>
      <c r="AM11" s="178"/>
      <c r="AN11" s="178"/>
      <c r="AO11" s="178"/>
      <c r="AP11" s="178"/>
      <c r="AQ11" s="178"/>
      <c r="AR11" s="178"/>
      <c r="AS11" s="178"/>
      <c r="AT11" s="178"/>
      <c r="AU11" s="178"/>
      <c r="AV11" s="178"/>
      <c r="AW11" s="178"/>
      <c r="AX11" s="178"/>
      <c r="AY11" s="179"/>
      <c r="AZ11" s="184" t="s">
        <v>488</v>
      </c>
      <c r="BA11" s="185"/>
      <c r="BB11" s="185"/>
      <c r="BC11" s="185"/>
      <c r="BD11" s="185"/>
      <c r="BE11" s="185"/>
      <c r="BF11" s="185"/>
      <c r="BG11" s="185"/>
      <c r="BH11" s="185"/>
      <c r="BI11" s="185"/>
      <c r="BJ11" s="185"/>
      <c r="BK11" s="185"/>
      <c r="BL11" s="185"/>
      <c r="BM11" s="185"/>
      <c r="BN11" s="185"/>
      <c r="BO11" s="185"/>
      <c r="BP11" s="185"/>
      <c r="BQ11" s="185"/>
      <c r="BR11" s="185"/>
      <c r="BS11" s="185"/>
      <c r="BT11" s="185"/>
      <c r="BU11" s="185"/>
      <c r="BV11" s="186"/>
      <c r="BW11" s="184" t="s">
        <v>488</v>
      </c>
      <c r="BX11" s="185"/>
      <c r="BY11" s="185"/>
      <c r="BZ11" s="185"/>
      <c r="CA11" s="185"/>
      <c r="CB11" s="185"/>
      <c r="CC11" s="185"/>
      <c r="CD11" s="185"/>
      <c r="CE11" s="185"/>
      <c r="CF11" s="185"/>
      <c r="CG11" s="185"/>
      <c r="CH11" s="185"/>
      <c r="CI11" s="185"/>
      <c r="CJ11" s="185"/>
      <c r="CK11" s="185"/>
      <c r="CL11" s="185"/>
      <c r="CM11" s="185"/>
      <c r="CN11" s="186"/>
      <c r="CO11" s="184" t="s">
        <v>488</v>
      </c>
      <c r="CP11" s="185"/>
      <c r="CQ11" s="185"/>
      <c r="CR11" s="185"/>
      <c r="CS11" s="185"/>
      <c r="CT11" s="185"/>
      <c r="CU11" s="185"/>
      <c r="CV11" s="185"/>
      <c r="CW11" s="185"/>
      <c r="CX11" s="185"/>
      <c r="CY11" s="185"/>
      <c r="CZ11" s="185"/>
      <c r="DA11" s="185"/>
      <c r="DB11" s="185"/>
      <c r="DC11" s="185"/>
      <c r="DD11" s="185"/>
      <c r="DE11" s="185"/>
      <c r="DF11" s="190"/>
    </row>
    <row r="12" spans="1:110" ht="15" customHeight="1" x14ac:dyDescent="0.25">
      <c r="A12" s="192"/>
      <c r="B12" s="193"/>
      <c r="C12" s="193"/>
      <c r="D12" s="193"/>
      <c r="E12" s="193"/>
      <c r="F12" s="193"/>
      <c r="G12" s="193"/>
      <c r="H12" s="193"/>
      <c r="I12" s="193"/>
      <c r="J12" s="193"/>
      <c r="K12" s="193"/>
      <c r="L12" s="193"/>
      <c r="M12" s="193"/>
      <c r="N12" s="193"/>
      <c r="O12" s="193"/>
      <c r="P12" s="193"/>
      <c r="Q12" s="193"/>
      <c r="R12" s="193"/>
      <c r="S12" s="193"/>
      <c r="T12" s="193"/>
      <c r="U12" s="193"/>
      <c r="V12" s="193"/>
      <c r="W12" s="193"/>
      <c r="X12" s="193"/>
      <c r="Y12" s="193"/>
      <c r="Z12" s="193"/>
      <c r="AA12" s="193"/>
      <c r="AB12" s="194"/>
      <c r="AC12" s="180"/>
      <c r="AD12" s="180"/>
      <c r="AE12" s="180"/>
      <c r="AF12" s="180"/>
      <c r="AG12" s="180"/>
      <c r="AH12" s="181"/>
      <c r="AI12" s="183"/>
      <c r="AJ12" s="180"/>
      <c r="AK12" s="180"/>
      <c r="AL12" s="180"/>
      <c r="AM12" s="180"/>
      <c r="AN12" s="180"/>
      <c r="AO12" s="180"/>
      <c r="AP12" s="180"/>
      <c r="AQ12" s="180"/>
      <c r="AR12" s="180"/>
      <c r="AS12" s="180"/>
      <c r="AT12" s="180"/>
      <c r="AU12" s="180"/>
      <c r="AV12" s="180"/>
      <c r="AW12" s="180"/>
      <c r="AX12" s="180"/>
      <c r="AY12" s="181"/>
      <c r="AZ12" s="187"/>
      <c r="BA12" s="188"/>
      <c r="BB12" s="188"/>
      <c r="BC12" s="188"/>
      <c r="BD12" s="188"/>
      <c r="BE12" s="188"/>
      <c r="BF12" s="188"/>
      <c r="BG12" s="188"/>
      <c r="BH12" s="188"/>
      <c r="BI12" s="188"/>
      <c r="BJ12" s="188"/>
      <c r="BK12" s="188"/>
      <c r="BL12" s="188"/>
      <c r="BM12" s="188"/>
      <c r="BN12" s="188"/>
      <c r="BO12" s="188"/>
      <c r="BP12" s="188"/>
      <c r="BQ12" s="188"/>
      <c r="BR12" s="188"/>
      <c r="BS12" s="188"/>
      <c r="BT12" s="188"/>
      <c r="BU12" s="188"/>
      <c r="BV12" s="189"/>
      <c r="BW12" s="187"/>
      <c r="BX12" s="188"/>
      <c r="BY12" s="188"/>
      <c r="BZ12" s="188"/>
      <c r="CA12" s="188"/>
      <c r="CB12" s="188"/>
      <c r="CC12" s="188"/>
      <c r="CD12" s="188"/>
      <c r="CE12" s="188"/>
      <c r="CF12" s="188"/>
      <c r="CG12" s="188"/>
      <c r="CH12" s="188"/>
      <c r="CI12" s="188"/>
      <c r="CJ12" s="188"/>
      <c r="CK12" s="188"/>
      <c r="CL12" s="188"/>
      <c r="CM12" s="188"/>
      <c r="CN12" s="189"/>
      <c r="CO12" s="187"/>
      <c r="CP12" s="188"/>
      <c r="CQ12" s="188"/>
      <c r="CR12" s="188"/>
      <c r="CS12" s="188"/>
      <c r="CT12" s="188"/>
      <c r="CU12" s="188"/>
      <c r="CV12" s="188"/>
      <c r="CW12" s="188"/>
      <c r="CX12" s="188"/>
      <c r="CY12" s="188"/>
      <c r="CZ12" s="188"/>
      <c r="DA12" s="188"/>
      <c r="DB12" s="188"/>
      <c r="DC12" s="188"/>
      <c r="DD12" s="188"/>
      <c r="DE12" s="188"/>
      <c r="DF12" s="191"/>
    </row>
    <row r="13" spans="1:110" ht="19.5" customHeight="1" x14ac:dyDescent="0.25">
      <c r="A13" s="170" t="s">
        <v>493</v>
      </c>
      <c r="B13" s="171"/>
      <c r="C13" s="171"/>
      <c r="D13" s="171"/>
      <c r="E13" s="171"/>
      <c r="F13" s="171"/>
      <c r="G13" s="171"/>
      <c r="H13" s="171"/>
      <c r="I13" s="171"/>
      <c r="J13" s="171"/>
      <c r="K13" s="171"/>
      <c r="L13" s="171"/>
      <c r="M13" s="171"/>
      <c r="N13" s="171"/>
      <c r="O13" s="171"/>
      <c r="P13" s="171"/>
      <c r="Q13" s="171"/>
      <c r="R13" s="171"/>
      <c r="S13" s="171"/>
      <c r="T13" s="171"/>
      <c r="U13" s="171"/>
      <c r="V13" s="171"/>
      <c r="W13" s="171"/>
      <c r="X13" s="171"/>
      <c r="Y13" s="171"/>
      <c r="Z13" s="171"/>
      <c r="AA13" s="171"/>
      <c r="AB13" s="172"/>
      <c r="AC13" s="157" t="s">
        <v>494</v>
      </c>
      <c r="AD13" s="158"/>
      <c r="AE13" s="158"/>
      <c r="AF13" s="158"/>
      <c r="AG13" s="158"/>
      <c r="AH13" s="158"/>
      <c r="AI13" s="159" t="s">
        <v>495</v>
      </c>
      <c r="AJ13" s="160"/>
      <c r="AK13" s="160"/>
      <c r="AL13" s="160"/>
      <c r="AM13" s="160"/>
      <c r="AN13" s="160"/>
      <c r="AO13" s="160"/>
      <c r="AP13" s="160"/>
      <c r="AQ13" s="160"/>
      <c r="AR13" s="160"/>
      <c r="AS13" s="160"/>
      <c r="AT13" s="160"/>
      <c r="AU13" s="160"/>
      <c r="AV13" s="160"/>
      <c r="AW13" s="160"/>
      <c r="AX13" s="160"/>
      <c r="AY13" s="157"/>
      <c r="AZ13" s="137">
        <f>AZ14</f>
        <v>-8023300</v>
      </c>
      <c r="BA13" s="138"/>
      <c r="BB13" s="138"/>
      <c r="BC13" s="138"/>
      <c r="BD13" s="138"/>
      <c r="BE13" s="138"/>
      <c r="BF13" s="138"/>
      <c r="BG13" s="138"/>
      <c r="BH13" s="138"/>
      <c r="BI13" s="138"/>
      <c r="BJ13" s="138"/>
      <c r="BK13" s="138"/>
      <c r="BL13" s="138"/>
      <c r="BM13" s="138"/>
      <c r="BN13" s="138"/>
      <c r="BO13" s="138"/>
      <c r="BP13" s="138"/>
      <c r="BQ13" s="138"/>
      <c r="BR13" s="138"/>
      <c r="BS13" s="138"/>
      <c r="BT13" s="138"/>
      <c r="BU13" s="138"/>
      <c r="BV13" s="138"/>
      <c r="BW13" s="152">
        <f>BW14</f>
        <v>-17036982.679999992</v>
      </c>
      <c r="BX13" s="167"/>
      <c r="BY13" s="167"/>
      <c r="BZ13" s="167"/>
      <c r="CA13" s="167"/>
      <c r="CB13" s="167"/>
      <c r="CC13" s="167"/>
      <c r="CD13" s="167"/>
      <c r="CE13" s="167"/>
      <c r="CF13" s="167"/>
      <c r="CG13" s="167"/>
      <c r="CH13" s="167"/>
      <c r="CI13" s="167"/>
      <c r="CJ13" s="167"/>
      <c r="CK13" s="167"/>
      <c r="CL13" s="167"/>
      <c r="CM13" s="167"/>
      <c r="CN13" s="168"/>
      <c r="CO13" s="161">
        <f>CO14</f>
        <v>9013682.6799999923</v>
      </c>
      <c r="CP13" s="173"/>
      <c r="CQ13" s="173"/>
      <c r="CR13" s="173"/>
      <c r="CS13" s="173"/>
      <c r="CT13" s="173"/>
      <c r="CU13" s="173"/>
      <c r="CV13" s="173"/>
      <c r="CW13" s="173"/>
      <c r="CX13" s="173"/>
      <c r="CY13" s="173"/>
      <c r="CZ13" s="173"/>
      <c r="DA13" s="173"/>
      <c r="DB13" s="173"/>
      <c r="DC13" s="173"/>
      <c r="DD13" s="173"/>
      <c r="DE13" s="173"/>
      <c r="DF13" s="174"/>
    </row>
    <row r="14" spans="1:110" ht="40.5" customHeight="1" x14ac:dyDescent="0.25">
      <c r="A14" s="69" t="s">
        <v>493</v>
      </c>
      <c r="B14" s="70"/>
      <c r="C14" s="145" t="s">
        <v>496</v>
      </c>
      <c r="D14" s="165"/>
      <c r="E14" s="165"/>
      <c r="F14" s="165"/>
      <c r="G14" s="165"/>
      <c r="H14" s="165"/>
      <c r="I14" s="165"/>
      <c r="J14" s="165"/>
      <c r="K14" s="165"/>
      <c r="L14" s="165"/>
      <c r="M14" s="165"/>
      <c r="N14" s="165"/>
      <c r="O14" s="165"/>
      <c r="P14" s="165"/>
      <c r="Q14" s="165"/>
      <c r="R14" s="165"/>
      <c r="S14" s="165"/>
      <c r="T14" s="165"/>
      <c r="U14" s="165"/>
      <c r="V14" s="165"/>
      <c r="W14" s="165"/>
      <c r="X14" s="165"/>
      <c r="Y14" s="165"/>
      <c r="Z14" s="165"/>
      <c r="AA14" s="165"/>
      <c r="AB14" s="166"/>
      <c r="AC14" s="157" t="s">
        <v>494</v>
      </c>
      <c r="AD14" s="158"/>
      <c r="AE14" s="158"/>
      <c r="AF14" s="158"/>
      <c r="AG14" s="158"/>
      <c r="AH14" s="158"/>
      <c r="AI14" s="159" t="s">
        <v>497</v>
      </c>
      <c r="AJ14" s="160"/>
      <c r="AK14" s="160"/>
      <c r="AL14" s="160"/>
      <c r="AM14" s="160"/>
      <c r="AN14" s="160"/>
      <c r="AO14" s="160"/>
      <c r="AP14" s="160"/>
      <c r="AQ14" s="160"/>
      <c r="AR14" s="160"/>
      <c r="AS14" s="160"/>
      <c r="AT14" s="160"/>
      <c r="AU14" s="160"/>
      <c r="AV14" s="160"/>
      <c r="AW14" s="160"/>
      <c r="AX14" s="160"/>
      <c r="AY14" s="157"/>
      <c r="AZ14" s="137">
        <v>-8023300</v>
      </c>
      <c r="BA14" s="138"/>
      <c r="BB14" s="138"/>
      <c r="BC14" s="138"/>
      <c r="BD14" s="138"/>
      <c r="BE14" s="138"/>
      <c r="BF14" s="138"/>
      <c r="BG14" s="138"/>
      <c r="BH14" s="138"/>
      <c r="BI14" s="138"/>
      <c r="BJ14" s="138"/>
      <c r="BK14" s="138"/>
      <c r="BL14" s="138"/>
      <c r="BM14" s="138"/>
      <c r="BN14" s="138"/>
      <c r="BO14" s="138"/>
      <c r="BP14" s="138"/>
      <c r="BQ14" s="138"/>
      <c r="BR14" s="138"/>
      <c r="BS14" s="138"/>
      <c r="BT14" s="138"/>
      <c r="BU14" s="138"/>
      <c r="BV14" s="138"/>
      <c r="BW14" s="152">
        <f>BW18+BW19</f>
        <v>-17036982.679999992</v>
      </c>
      <c r="BX14" s="167"/>
      <c r="BY14" s="167"/>
      <c r="BZ14" s="167"/>
      <c r="CA14" s="167"/>
      <c r="CB14" s="167"/>
      <c r="CC14" s="167"/>
      <c r="CD14" s="167"/>
      <c r="CE14" s="167"/>
      <c r="CF14" s="167"/>
      <c r="CG14" s="167"/>
      <c r="CH14" s="167"/>
      <c r="CI14" s="167"/>
      <c r="CJ14" s="167"/>
      <c r="CK14" s="167"/>
      <c r="CL14" s="167"/>
      <c r="CM14" s="167"/>
      <c r="CN14" s="168"/>
      <c r="CO14" s="169">
        <f>AZ14-BW14</f>
        <v>9013682.6799999923</v>
      </c>
      <c r="CP14" s="138"/>
      <c r="CQ14" s="138"/>
      <c r="CR14" s="138"/>
      <c r="CS14" s="138"/>
      <c r="CT14" s="138"/>
      <c r="CU14" s="138"/>
      <c r="CV14" s="138"/>
      <c r="CW14" s="138"/>
      <c r="CX14" s="138"/>
      <c r="CY14" s="138"/>
      <c r="CZ14" s="138"/>
      <c r="DA14" s="138"/>
      <c r="DB14" s="138"/>
      <c r="DC14" s="138"/>
      <c r="DD14" s="138"/>
      <c r="DE14" s="138"/>
      <c r="DF14" s="138"/>
    </row>
    <row r="15" spans="1:110" ht="31.2" customHeight="1" x14ac:dyDescent="0.25">
      <c r="A15" s="144" t="s">
        <v>498</v>
      </c>
      <c r="B15" s="145"/>
      <c r="C15" s="145"/>
      <c r="D15" s="145"/>
      <c r="E15" s="145"/>
      <c r="F15" s="145"/>
      <c r="G15" s="145"/>
      <c r="H15" s="145"/>
      <c r="I15" s="145"/>
      <c r="J15" s="145"/>
      <c r="K15" s="145"/>
      <c r="L15" s="145"/>
      <c r="M15" s="145"/>
      <c r="N15" s="145"/>
      <c r="O15" s="145"/>
      <c r="P15" s="145"/>
      <c r="Q15" s="145"/>
      <c r="R15" s="145"/>
      <c r="S15" s="145"/>
      <c r="T15" s="145"/>
      <c r="U15" s="145"/>
      <c r="V15" s="145"/>
      <c r="W15" s="145"/>
      <c r="X15" s="145"/>
      <c r="Y15" s="145"/>
      <c r="Z15" s="145"/>
      <c r="AA15" s="145"/>
      <c r="AB15" s="146"/>
      <c r="AC15" s="157" t="s">
        <v>499</v>
      </c>
      <c r="AD15" s="158"/>
      <c r="AE15" s="158"/>
      <c r="AF15" s="158"/>
      <c r="AG15" s="158"/>
      <c r="AH15" s="158"/>
      <c r="AI15" s="159" t="s">
        <v>500</v>
      </c>
      <c r="AJ15" s="160"/>
      <c r="AK15" s="160"/>
      <c r="AL15" s="160"/>
      <c r="AM15" s="160"/>
      <c r="AN15" s="160"/>
      <c r="AO15" s="160"/>
      <c r="AP15" s="160"/>
      <c r="AQ15" s="160"/>
      <c r="AR15" s="160"/>
      <c r="AS15" s="160"/>
      <c r="AT15" s="160"/>
      <c r="AU15" s="160"/>
      <c r="AV15" s="160"/>
      <c r="AW15" s="160"/>
      <c r="AX15" s="160"/>
      <c r="AY15" s="157"/>
      <c r="AZ15" s="161">
        <f>AZ16</f>
        <v>-113762000</v>
      </c>
      <c r="BA15" s="162"/>
      <c r="BB15" s="162"/>
      <c r="BC15" s="162"/>
      <c r="BD15" s="162"/>
      <c r="BE15" s="162"/>
      <c r="BF15" s="162"/>
      <c r="BG15" s="162"/>
      <c r="BH15" s="162"/>
      <c r="BI15" s="162"/>
      <c r="BJ15" s="162"/>
      <c r="BK15" s="162"/>
      <c r="BL15" s="162"/>
      <c r="BM15" s="162"/>
      <c r="BN15" s="162"/>
      <c r="BO15" s="162"/>
      <c r="BP15" s="162"/>
      <c r="BQ15" s="162"/>
      <c r="BR15" s="162"/>
      <c r="BS15" s="162"/>
      <c r="BT15" s="162"/>
      <c r="BU15" s="162"/>
      <c r="BV15" s="163"/>
      <c r="BW15" s="152">
        <f>BW16</f>
        <v>-71284006.129999995</v>
      </c>
      <c r="BX15" s="153"/>
      <c r="BY15" s="153"/>
      <c r="BZ15" s="153"/>
      <c r="CA15" s="153"/>
      <c r="CB15" s="153"/>
      <c r="CC15" s="153"/>
      <c r="CD15" s="153"/>
      <c r="CE15" s="153"/>
      <c r="CF15" s="153"/>
      <c r="CG15" s="153"/>
      <c r="CH15" s="153"/>
      <c r="CI15" s="153"/>
      <c r="CJ15" s="153"/>
      <c r="CK15" s="153"/>
      <c r="CL15" s="153"/>
      <c r="CM15" s="153"/>
      <c r="CN15" s="154"/>
      <c r="CO15" s="138" t="s">
        <v>501</v>
      </c>
      <c r="CP15" s="138"/>
      <c r="CQ15" s="138"/>
      <c r="CR15" s="138"/>
      <c r="CS15" s="138"/>
      <c r="CT15" s="138"/>
      <c r="CU15" s="138"/>
      <c r="CV15" s="138"/>
      <c r="CW15" s="138"/>
      <c r="CX15" s="138"/>
      <c r="CY15" s="138"/>
      <c r="CZ15" s="138"/>
      <c r="DA15" s="138"/>
      <c r="DB15" s="138"/>
      <c r="DC15" s="138"/>
      <c r="DD15" s="138"/>
      <c r="DE15" s="138"/>
      <c r="DF15" s="164"/>
    </row>
    <row r="16" spans="1:110" ht="31.95" customHeight="1" thickBot="1" x14ac:dyDescent="0.3">
      <c r="A16" s="144" t="s">
        <v>502</v>
      </c>
      <c r="B16" s="145"/>
      <c r="C16" s="145"/>
      <c r="D16" s="145"/>
      <c r="E16" s="145"/>
      <c r="F16" s="145"/>
      <c r="G16" s="145"/>
      <c r="H16" s="145"/>
      <c r="I16" s="145"/>
      <c r="J16" s="145"/>
      <c r="K16" s="145"/>
      <c r="L16" s="145"/>
      <c r="M16" s="145"/>
      <c r="N16" s="145"/>
      <c r="O16" s="145"/>
      <c r="P16" s="145"/>
      <c r="Q16" s="145"/>
      <c r="R16" s="145"/>
      <c r="S16" s="145"/>
      <c r="T16" s="145"/>
      <c r="U16" s="145"/>
      <c r="V16" s="145"/>
      <c r="W16" s="145"/>
      <c r="X16" s="145"/>
      <c r="Y16" s="145"/>
      <c r="Z16" s="145"/>
      <c r="AA16" s="145"/>
      <c r="AB16" s="146"/>
      <c r="AC16" s="132" t="s">
        <v>499</v>
      </c>
      <c r="AD16" s="133"/>
      <c r="AE16" s="133"/>
      <c r="AF16" s="133"/>
      <c r="AG16" s="133"/>
      <c r="AH16" s="133"/>
      <c r="AI16" s="155" t="s">
        <v>503</v>
      </c>
      <c r="AJ16" s="156"/>
      <c r="AK16" s="156"/>
      <c r="AL16" s="156"/>
      <c r="AM16" s="156"/>
      <c r="AN16" s="156"/>
      <c r="AO16" s="156"/>
      <c r="AP16" s="156"/>
      <c r="AQ16" s="156"/>
      <c r="AR16" s="156"/>
      <c r="AS16" s="156"/>
      <c r="AT16" s="156"/>
      <c r="AU16" s="156"/>
      <c r="AV16" s="156"/>
      <c r="AW16" s="156"/>
      <c r="AX16" s="156"/>
      <c r="AY16" s="132"/>
      <c r="AZ16" s="137">
        <f>AZ17</f>
        <v>-113762000</v>
      </c>
      <c r="BA16" s="138"/>
      <c r="BB16" s="138"/>
      <c r="BC16" s="138"/>
      <c r="BD16" s="138"/>
      <c r="BE16" s="138"/>
      <c r="BF16" s="138"/>
      <c r="BG16" s="138"/>
      <c r="BH16" s="138"/>
      <c r="BI16" s="138"/>
      <c r="BJ16" s="138"/>
      <c r="BK16" s="138"/>
      <c r="BL16" s="138"/>
      <c r="BM16" s="138"/>
      <c r="BN16" s="138"/>
      <c r="BO16" s="138"/>
      <c r="BP16" s="138"/>
      <c r="BQ16" s="138"/>
      <c r="BR16" s="138"/>
      <c r="BS16" s="138"/>
      <c r="BT16" s="138"/>
      <c r="BU16" s="138"/>
      <c r="BV16" s="138"/>
      <c r="BW16" s="152">
        <f>BW17</f>
        <v>-71284006.129999995</v>
      </c>
      <c r="BX16" s="153"/>
      <c r="BY16" s="153"/>
      <c r="BZ16" s="153"/>
      <c r="CA16" s="153"/>
      <c r="CB16" s="153"/>
      <c r="CC16" s="153"/>
      <c r="CD16" s="153"/>
      <c r="CE16" s="153"/>
      <c r="CF16" s="153"/>
      <c r="CG16" s="153"/>
      <c r="CH16" s="153"/>
      <c r="CI16" s="153"/>
      <c r="CJ16" s="153"/>
      <c r="CK16" s="153"/>
      <c r="CL16" s="153"/>
      <c r="CM16" s="153"/>
      <c r="CN16" s="154"/>
      <c r="CO16" s="142" t="s">
        <v>501</v>
      </c>
      <c r="CP16" s="142"/>
      <c r="CQ16" s="142"/>
      <c r="CR16" s="142"/>
      <c r="CS16" s="142"/>
      <c r="CT16" s="142"/>
      <c r="CU16" s="142"/>
      <c r="CV16" s="142"/>
      <c r="CW16" s="142"/>
      <c r="CX16" s="142"/>
      <c r="CY16" s="142"/>
      <c r="CZ16" s="142"/>
      <c r="DA16" s="142"/>
      <c r="DB16" s="142"/>
      <c r="DC16" s="142"/>
      <c r="DD16" s="142"/>
      <c r="DE16" s="142"/>
      <c r="DF16" s="143"/>
    </row>
    <row r="17" spans="1:110" ht="32.4" customHeight="1" thickBot="1" x14ac:dyDescent="0.3">
      <c r="A17" s="144" t="s">
        <v>504</v>
      </c>
      <c r="B17" s="145"/>
      <c r="C17" s="145"/>
      <c r="D17" s="145"/>
      <c r="E17" s="145"/>
      <c r="F17" s="145"/>
      <c r="G17" s="145"/>
      <c r="H17" s="145"/>
      <c r="I17" s="145"/>
      <c r="J17" s="145"/>
      <c r="K17" s="145"/>
      <c r="L17" s="145"/>
      <c r="M17" s="145"/>
      <c r="N17" s="145"/>
      <c r="O17" s="145"/>
      <c r="P17" s="145"/>
      <c r="Q17" s="145"/>
      <c r="R17" s="145"/>
      <c r="S17" s="145"/>
      <c r="T17" s="145"/>
      <c r="U17" s="145"/>
      <c r="V17" s="145"/>
      <c r="W17" s="145"/>
      <c r="X17" s="145"/>
      <c r="Y17" s="145"/>
      <c r="Z17" s="145"/>
      <c r="AA17" s="145"/>
      <c r="AB17" s="146"/>
      <c r="AC17" s="132" t="s">
        <v>499</v>
      </c>
      <c r="AD17" s="133"/>
      <c r="AE17" s="133"/>
      <c r="AF17" s="133"/>
      <c r="AG17" s="133"/>
      <c r="AH17" s="133"/>
      <c r="AI17" s="134" t="s">
        <v>505</v>
      </c>
      <c r="AJ17" s="135"/>
      <c r="AK17" s="135"/>
      <c r="AL17" s="135"/>
      <c r="AM17" s="135"/>
      <c r="AN17" s="135"/>
      <c r="AO17" s="135"/>
      <c r="AP17" s="135"/>
      <c r="AQ17" s="135"/>
      <c r="AR17" s="135"/>
      <c r="AS17" s="135"/>
      <c r="AT17" s="135"/>
      <c r="AU17" s="135"/>
      <c r="AV17" s="135"/>
      <c r="AW17" s="135"/>
      <c r="AX17" s="135"/>
      <c r="AY17" s="136"/>
      <c r="AZ17" s="137">
        <f>AZ18</f>
        <v>-113762000</v>
      </c>
      <c r="BA17" s="138"/>
      <c r="BB17" s="138"/>
      <c r="BC17" s="138"/>
      <c r="BD17" s="138"/>
      <c r="BE17" s="138"/>
      <c r="BF17" s="138"/>
      <c r="BG17" s="138"/>
      <c r="BH17" s="138"/>
      <c r="BI17" s="138"/>
      <c r="BJ17" s="138"/>
      <c r="BK17" s="138"/>
      <c r="BL17" s="138"/>
      <c r="BM17" s="138"/>
      <c r="BN17" s="138"/>
      <c r="BO17" s="138"/>
      <c r="BP17" s="138"/>
      <c r="BQ17" s="138"/>
      <c r="BR17" s="138"/>
      <c r="BS17" s="138"/>
      <c r="BT17" s="138"/>
      <c r="BU17" s="138"/>
      <c r="BV17" s="138"/>
      <c r="BW17" s="152">
        <f>BW18</f>
        <v>-71284006.129999995</v>
      </c>
      <c r="BX17" s="153"/>
      <c r="BY17" s="153"/>
      <c r="BZ17" s="153"/>
      <c r="CA17" s="153"/>
      <c r="CB17" s="153"/>
      <c r="CC17" s="153"/>
      <c r="CD17" s="153"/>
      <c r="CE17" s="153"/>
      <c r="CF17" s="153"/>
      <c r="CG17" s="153"/>
      <c r="CH17" s="153"/>
      <c r="CI17" s="153"/>
      <c r="CJ17" s="153"/>
      <c r="CK17" s="153"/>
      <c r="CL17" s="153"/>
      <c r="CM17" s="153"/>
      <c r="CN17" s="154"/>
      <c r="CO17" s="142" t="s">
        <v>501</v>
      </c>
      <c r="CP17" s="142"/>
      <c r="CQ17" s="142"/>
      <c r="CR17" s="142"/>
      <c r="CS17" s="142"/>
      <c r="CT17" s="142"/>
      <c r="CU17" s="142"/>
      <c r="CV17" s="142"/>
      <c r="CW17" s="142"/>
      <c r="CX17" s="142"/>
      <c r="CY17" s="142"/>
      <c r="CZ17" s="142"/>
      <c r="DA17" s="142"/>
      <c r="DB17" s="142"/>
      <c r="DC17" s="142"/>
      <c r="DD17" s="142"/>
      <c r="DE17" s="142"/>
      <c r="DF17" s="143"/>
    </row>
    <row r="18" spans="1:110" ht="45" customHeight="1" thickBot="1" x14ac:dyDescent="0.3">
      <c r="A18" s="144" t="s">
        <v>506</v>
      </c>
      <c r="B18" s="145"/>
      <c r="C18" s="145"/>
      <c r="D18" s="145"/>
      <c r="E18" s="145"/>
      <c r="F18" s="145"/>
      <c r="G18" s="145"/>
      <c r="H18" s="145"/>
      <c r="I18" s="145"/>
      <c r="J18" s="145"/>
      <c r="K18" s="145"/>
      <c r="L18" s="145"/>
      <c r="M18" s="145"/>
      <c r="N18" s="145"/>
      <c r="O18" s="145"/>
      <c r="P18" s="145"/>
      <c r="Q18" s="145"/>
      <c r="R18" s="145"/>
      <c r="S18" s="145"/>
      <c r="T18" s="145"/>
      <c r="U18" s="145"/>
      <c r="V18" s="145"/>
      <c r="W18" s="145"/>
      <c r="X18" s="145"/>
      <c r="Y18" s="145"/>
      <c r="Z18" s="145"/>
      <c r="AA18" s="145"/>
      <c r="AB18" s="146"/>
      <c r="AC18" s="132" t="s">
        <v>499</v>
      </c>
      <c r="AD18" s="133"/>
      <c r="AE18" s="133"/>
      <c r="AF18" s="133"/>
      <c r="AG18" s="133"/>
      <c r="AH18" s="133"/>
      <c r="AI18" s="134" t="s">
        <v>507</v>
      </c>
      <c r="AJ18" s="135"/>
      <c r="AK18" s="135"/>
      <c r="AL18" s="135"/>
      <c r="AM18" s="135"/>
      <c r="AN18" s="135"/>
      <c r="AO18" s="135"/>
      <c r="AP18" s="135"/>
      <c r="AQ18" s="135"/>
      <c r="AR18" s="135"/>
      <c r="AS18" s="135"/>
      <c r="AT18" s="135"/>
      <c r="AU18" s="135"/>
      <c r="AV18" s="135"/>
      <c r="AW18" s="135"/>
      <c r="AX18" s="135"/>
      <c r="AY18" s="136"/>
      <c r="AZ18" s="137">
        <v>-113762000</v>
      </c>
      <c r="BA18" s="138"/>
      <c r="BB18" s="138"/>
      <c r="BC18" s="138"/>
      <c r="BD18" s="138"/>
      <c r="BE18" s="138"/>
      <c r="BF18" s="138"/>
      <c r="BG18" s="138"/>
      <c r="BH18" s="138"/>
      <c r="BI18" s="138"/>
      <c r="BJ18" s="138"/>
      <c r="BK18" s="138"/>
      <c r="BL18" s="138"/>
      <c r="BM18" s="138"/>
      <c r="BN18" s="138"/>
      <c r="BO18" s="138"/>
      <c r="BP18" s="138"/>
      <c r="BQ18" s="138"/>
      <c r="BR18" s="138"/>
      <c r="BS18" s="138"/>
      <c r="BT18" s="138"/>
      <c r="BU18" s="138"/>
      <c r="BV18" s="138"/>
      <c r="BW18" s="149">
        <v>-71284006.129999995</v>
      </c>
      <c r="BX18" s="150"/>
      <c r="BY18" s="150"/>
      <c r="BZ18" s="150"/>
      <c r="CA18" s="150"/>
      <c r="CB18" s="150"/>
      <c r="CC18" s="150"/>
      <c r="CD18" s="150"/>
      <c r="CE18" s="150"/>
      <c r="CF18" s="150"/>
      <c r="CG18" s="150"/>
      <c r="CH18" s="150"/>
      <c r="CI18" s="150"/>
      <c r="CJ18" s="150"/>
      <c r="CK18" s="150"/>
      <c r="CL18" s="150"/>
      <c r="CM18" s="150"/>
      <c r="CN18" s="151"/>
      <c r="CO18" s="142" t="s">
        <v>501</v>
      </c>
      <c r="CP18" s="142"/>
      <c r="CQ18" s="142"/>
      <c r="CR18" s="142"/>
      <c r="CS18" s="142"/>
      <c r="CT18" s="142"/>
      <c r="CU18" s="142"/>
      <c r="CV18" s="142"/>
      <c r="CW18" s="142"/>
      <c r="CX18" s="142"/>
      <c r="CY18" s="142"/>
      <c r="CZ18" s="142"/>
      <c r="DA18" s="142"/>
      <c r="DB18" s="142"/>
      <c r="DC18" s="142"/>
      <c r="DD18" s="142"/>
      <c r="DE18" s="142"/>
      <c r="DF18" s="143"/>
    </row>
    <row r="19" spans="1:110" ht="30" customHeight="1" thickBot="1" x14ac:dyDescent="0.3">
      <c r="A19" s="144" t="s">
        <v>508</v>
      </c>
      <c r="B19" s="145"/>
      <c r="C19" s="145"/>
      <c r="D19" s="145"/>
      <c r="E19" s="145"/>
      <c r="F19" s="145"/>
      <c r="G19" s="145"/>
      <c r="H19" s="145"/>
      <c r="I19" s="145"/>
      <c r="J19" s="145"/>
      <c r="K19" s="145"/>
      <c r="L19" s="145"/>
      <c r="M19" s="145"/>
      <c r="N19" s="145"/>
      <c r="O19" s="145"/>
      <c r="P19" s="145"/>
      <c r="Q19" s="145"/>
      <c r="R19" s="145"/>
      <c r="S19" s="145"/>
      <c r="T19" s="145"/>
      <c r="U19" s="145"/>
      <c r="V19" s="145"/>
      <c r="W19" s="145"/>
      <c r="X19" s="145"/>
      <c r="Y19" s="145"/>
      <c r="Z19" s="145"/>
      <c r="AA19" s="145"/>
      <c r="AB19" s="146"/>
      <c r="AC19" s="132" t="s">
        <v>509</v>
      </c>
      <c r="AD19" s="133"/>
      <c r="AE19" s="133"/>
      <c r="AF19" s="133"/>
      <c r="AG19" s="133"/>
      <c r="AH19" s="133"/>
      <c r="AI19" s="134" t="s">
        <v>510</v>
      </c>
      <c r="AJ19" s="135"/>
      <c r="AK19" s="135"/>
      <c r="AL19" s="135"/>
      <c r="AM19" s="135"/>
      <c r="AN19" s="135"/>
      <c r="AO19" s="135"/>
      <c r="AP19" s="135"/>
      <c r="AQ19" s="135"/>
      <c r="AR19" s="135"/>
      <c r="AS19" s="135"/>
      <c r="AT19" s="135"/>
      <c r="AU19" s="135"/>
      <c r="AV19" s="135"/>
      <c r="AW19" s="135"/>
      <c r="AX19" s="135"/>
      <c r="AY19" s="136"/>
      <c r="AZ19" s="137">
        <f>AZ20</f>
        <v>105738700</v>
      </c>
      <c r="BA19" s="138"/>
      <c r="BB19" s="138"/>
      <c r="BC19" s="138"/>
      <c r="BD19" s="138"/>
      <c r="BE19" s="138"/>
      <c r="BF19" s="138"/>
      <c r="BG19" s="138"/>
      <c r="BH19" s="138"/>
      <c r="BI19" s="138"/>
      <c r="BJ19" s="138"/>
      <c r="BK19" s="138"/>
      <c r="BL19" s="138"/>
      <c r="BM19" s="138"/>
      <c r="BN19" s="138"/>
      <c r="BO19" s="138"/>
      <c r="BP19" s="138"/>
      <c r="BQ19" s="138"/>
      <c r="BR19" s="138"/>
      <c r="BS19" s="138"/>
      <c r="BT19" s="138"/>
      <c r="BU19" s="138"/>
      <c r="BV19" s="138"/>
      <c r="BW19" s="139">
        <f>BW20</f>
        <v>54247023.450000003</v>
      </c>
      <c r="BX19" s="147"/>
      <c r="BY19" s="147"/>
      <c r="BZ19" s="147"/>
      <c r="CA19" s="147"/>
      <c r="CB19" s="147"/>
      <c r="CC19" s="147"/>
      <c r="CD19" s="147"/>
      <c r="CE19" s="147"/>
      <c r="CF19" s="147"/>
      <c r="CG19" s="147"/>
      <c r="CH19" s="147"/>
      <c r="CI19" s="147"/>
      <c r="CJ19" s="147"/>
      <c r="CK19" s="147"/>
      <c r="CL19" s="147"/>
      <c r="CM19" s="147"/>
      <c r="CN19" s="148"/>
      <c r="CO19" s="142" t="s">
        <v>501</v>
      </c>
      <c r="CP19" s="142"/>
      <c r="CQ19" s="142"/>
      <c r="CR19" s="142"/>
      <c r="CS19" s="142"/>
      <c r="CT19" s="142"/>
      <c r="CU19" s="142"/>
      <c r="CV19" s="142"/>
      <c r="CW19" s="142"/>
      <c r="CX19" s="142"/>
      <c r="CY19" s="142"/>
      <c r="CZ19" s="142"/>
      <c r="DA19" s="142"/>
      <c r="DB19" s="142"/>
      <c r="DC19" s="142"/>
      <c r="DD19" s="142"/>
      <c r="DE19" s="142"/>
      <c r="DF19" s="143"/>
    </row>
    <row r="20" spans="1:110" ht="31.95" customHeight="1" thickBot="1" x14ac:dyDescent="0.3">
      <c r="A20" s="144" t="s">
        <v>511</v>
      </c>
      <c r="B20" s="145"/>
      <c r="C20" s="145"/>
      <c r="D20" s="145"/>
      <c r="E20" s="145"/>
      <c r="F20" s="145"/>
      <c r="G20" s="145"/>
      <c r="H20" s="145"/>
      <c r="I20" s="145"/>
      <c r="J20" s="145"/>
      <c r="K20" s="145"/>
      <c r="L20" s="145"/>
      <c r="M20" s="145"/>
      <c r="N20" s="145"/>
      <c r="O20" s="145"/>
      <c r="P20" s="145"/>
      <c r="Q20" s="145"/>
      <c r="R20" s="145"/>
      <c r="S20" s="145"/>
      <c r="T20" s="145"/>
      <c r="U20" s="145"/>
      <c r="V20" s="145"/>
      <c r="W20" s="145"/>
      <c r="X20" s="145"/>
      <c r="Y20" s="145"/>
      <c r="Z20" s="145"/>
      <c r="AA20" s="145"/>
      <c r="AB20" s="146"/>
      <c r="AC20" s="132" t="s">
        <v>509</v>
      </c>
      <c r="AD20" s="133"/>
      <c r="AE20" s="133"/>
      <c r="AF20" s="133"/>
      <c r="AG20" s="133"/>
      <c r="AH20" s="133"/>
      <c r="AI20" s="134" t="s">
        <v>512</v>
      </c>
      <c r="AJ20" s="135"/>
      <c r="AK20" s="135"/>
      <c r="AL20" s="135"/>
      <c r="AM20" s="135"/>
      <c r="AN20" s="135"/>
      <c r="AO20" s="135"/>
      <c r="AP20" s="135"/>
      <c r="AQ20" s="135"/>
      <c r="AR20" s="135"/>
      <c r="AS20" s="135"/>
      <c r="AT20" s="135"/>
      <c r="AU20" s="135"/>
      <c r="AV20" s="135"/>
      <c r="AW20" s="135"/>
      <c r="AX20" s="135"/>
      <c r="AY20" s="136"/>
      <c r="AZ20" s="137">
        <f>AZ21</f>
        <v>105738700</v>
      </c>
      <c r="BA20" s="138"/>
      <c r="BB20" s="138"/>
      <c r="BC20" s="138"/>
      <c r="BD20" s="138"/>
      <c r="BE20" s="138"/>
      <c r="BF20" s="138"/>
      <c r="BG20" s="138"/>
      <c r="BH20" s="138"/>
      <c r="BI20" s="138"/>
      <c r="BJ20" s="138"/>
      <c r="BK20" s="138"/>
      <c r="BL20" s="138"/>
      <c r="BM20" s="138"/>
      <c r="BN20" s="138"/>
      <c r="BO20" s="138"/>
      <c r="BP20" s="138"/>
      <c r="BQ20" s="138"/>
      <c r="BR20" s="138"/>
      <c r="BS20" s="138"/>
      <c r="BT20" s="138"/>
      <c r="BU20" s="138"/>
      <c r="BV20" s="138"/>
      <c r="BW20" s="139">
        <f>BW21</f>
        <v>54247023.450000003</v>
      </c>
      <c r="BX20" s="147"/>
      <c r="BY20" s="147"/>
      <c r="BZ20" s="147"/>
      <c r="CA20" s="147"/>
      <c r="CB20" s="147"/>
      <c r="CC20" s="147"/>
      <c r="CD20" s="147"/>
      <c r="CE20" s="147"/>
      <c r="CF20" s="147"/>
      <c r="CG20" s="147"/>
      <c r="CH20" s="147"/>
      <c r="CI20" s="147"/>
      <c r="CJ20" s="147"/>
      <c r="CK20" s="147"/>
      <c r="CL20" s="147"/>
      <c r="CM20" s="147"/>
      <c r="CN20" s="148"/>
      <c r="CO20" s="142" t="s">
        <v>501</v>
      </c>
      <c r="CP20" s="142"/>
      <c r="CQ20" s="142"/>
      <c r="CR20" s="142"/>
      <c r="CS20" s="142"/>
      <c r="CT20" s="142"/>
      <c r="CU20" s="142"/>
      <c r="CV20" s="142"/>
      <c r="CW20" s="142"/>
      <c r="CX20" s="142"/>
      <c r="CY20" s="142"/>
      <c r="CZ20" s="142"/>
      <c r="DA20" s="142"/>
      <c r="DB20" s="142"/>
      <c r="DC20" s="142"/>
      <c r="DD20" s="142"/>
      <c r="DE20" s="142"/>
      <c r="DF20" s="143"/>
    </row>
    <row r="21" spans="1:110" ht="36" customHeight="1" thickBot="1" x14ac:dyDescent="0.3">
      <c r="A21" s="144" t="s">
        <v>513</v>
      </c>
      <c r="B21" s="145"/>
      <c r="C21" s="145"/>
      <c r="D21" s="145"/>
      <c r="E21" s="145"/>
      <c r="F21" s="145"/>
      <c r="G21" s="145"/>
      <c r="H21" s="145"/>
      <c r="I21" s="145"/>
      <c r="J21" s="145"/>
      <c r="K21" s="145"/>
      <c r="L21" s="145"/>
      <c r="M21" s="145"/>
      <c r="N21" s="145"/>
      <c r="O21" s="145"/>
      <c r="P21" s="145"/>
      <c r="Q21" s="145"/>
      <c r="R21" s="145"/>
      <c r="S21" s="145"/>
      <c r="T21" s="145"/>
      <c r="U21" s="145"/>
      <c r="V21" s="145"/>
      <c r="W21" s="145"/>
      <c r="X21" s="145"/>
      <c r="Y21" s="145"/>
      <c r="Z21" s="145"/>
      <c r="AA21" s="145"/>
      <c r="AB21" s="146"/>
      <c r="AC21" s="132" t="s">
        <v>509</v>
      </c>
      <c r="AD21" s="133"/>
      <c r="AE21" s="133"/>
      <c r="AF21" s="133"/>
      <c r="AG21" s="133"/>
      <c r="AH21" s="133"/>
      <c r="AI21" s="134" t="s">
        <v>514</v>
      </c>
      <c r="AJ21" s="135"/>
      <c r="AK21" s="135"/>
      <c r="AL21" s="135"/>
      <c r="AM21" s="135"/>
      <c r="AN21" s="135"/>
      <c r="AO21" s="135"/>
      <c r="AP21" s="135"/>
      <c r="AQ21" s="135"/>
      <c r="AR21" s="135"/>
      <c r="AS21" s="135"/>
      <c r="AT21" s="135"/>
      <c r="AU21" s="135"/>
      <c r="AV21" s="135"/>
      <c r="AW21" s="135"/>
      <c r="AX21" s="135"/>
      <c r="AY21" s="136"/>
      <c r="AZ21" s="137">
        <f>AZ22</f>
        <v>105738700</v>
      </c>
      <c r="BA21" s="138"/>
      <c r="BB21" s="138"/>
      <c r="BC21" s="138"/>
      <c r="BD21" s="138"/>
      <c r="BE21" s="138"/>
      <c r="BF21" s="138"/>
      <c r="BG21" s="138"/>
      <c r="BH21" s="138"/>
      <c r="BI21" s="138"/>
      <c r="BJ21" s="138"/>
      <c r="BK21" s="138"/>
      <c r="BL21" s="138"/>
      <c r="BM21" s="138"/>
      <c r="BN21" s="138"/>
      <c r="BO21" s="138"/>
      <c r="BP21" s="138"/>
      <c r="BQ21" s="138"/>
      <c r="BR21" s="138"/>
      <c r="BS21" s="138"/>
      <c r="BT21" s="138"/>
      <c r="BU21" s="138"/>
      <c r="BV21" s="138"/>
      <c r="BW21" s="139">
        <f>BW22</f>
        <v>54247023.450000003</v>
      </c>
      <c r="BX21" s="147"/>
      <c r="BY21" s="147"/>
      <c r="BZ21" s="147"/>
      <c r="CA21" s="147"/>
      <c r="CB21" s="147"/>
      <c r="CC21" s="147"/>
      <c r="CD21" s="147"/>
      <c r="CE21" s="147"/>
      <c r="CF21" s="147"/>
      <c r="CG21" s="147"/>
      <c r="CH21" s="147"/>
      <c r="CI21" s="147"/>
      <c r="CJ21" s="147"/>
      <c r="CK21" s="147"/>
      <c r="CL21" s="147"/>
      <c r="CM21" s="147"/>
      <c r="CN21" s="148"/>
      <c r="CO21" s="142" t="s">
        <v>501</v>
      </c>
      <c r="CP21" s="142"/>
      <c r="CQ21" s="142"/>
      <c r="CR21" s="142"/>
      <c r="CS21" s="142"/>
      <c r="CT21" s="142"/>
      <c r="CU21" s="142"/>
      <c r="CV21" s="142"/>
      <c r="CW21" s="142"/>
      <c r="CX21" s="142"/>
      <c r="CY21" s="142"/>
      <c r="CZ21" s="142"/>
      <c r="DA21" s="142"/>
      <c r="DB21" s="142"/>
      <c r="DC21" s="142"/>
      <c r="DD21" s="142"/>
      <c r="DE21" s="142"/>
      <c r="DF21" s="143"/>
    </row>
    <row r="22" spans="1:110" ht="45" customHeight="1" thickBot="1" x14ac:dyDescent="0.3">
      <c r="A22" s="129" t="s">
        <v>515</v>
      </c>
      <c r="B22" s="130"/>
      <c r="C22" s="130"/>
      <c r="D22" s="130"/>
      <c r="E22" s="130"/>
      <c r="F22" s="130"/>
      <c r="G22" s="130"/>
      <c r="H22" s="130"/>
      <c r="I22" s="130"/>
      <c r="J22" s="130"/>
      <c r="K22" s="130"/>
      <c r="L22" s="130"/>
      <c r="M22" s="130"/>
      <c r="N22" s="130"/>
      <c r="O22" s="130"/>
      <c r="P22" s="130"/>
      <c r="Q22" s="130"/>
      <c r="R22" s="130"/>
      <c r="S22" s="130"/>
      <c r="T22" s="130"/>
      <c r="U22" s="130"/>
      <c r="V22" s="130"/>
      <c r="W22" s="130"/>
      <c r="X22" s="130"/>
      <c r="Y22" s="130"/>
      <c r="Z22" s="130"/>
      <c r="AA22" s="130"/>
      <c r="AB22" s="131"/>
      <c r="AC22" s="132" t="s">
        <v>509</v>
      </c>
      <c r="AD22" s="133"/>
      <c r="AE22" s="133"/>
      <c r="AF22" s="133"/>
      <c r="AG22" s="133"/>
      <c r="AH22" s="133"/>
      <c r="AI22" s="134" t="s">
        <v>516</v>
      </c>
      <c r="AJ22" s="135"/>
      <c r="AK22" s="135"/>
      <c r="AL22" s="135"/>
      <c r="AM22" s="135"/>
      <c r="AN22" s="135"/>
      <c r="AO22" s="135"/>
      <c r="AP22" s="135"/>
      <c r="AQ22" s="135"/>
      <c r="AR22" s="135"/>
      <c r="AS22" s="135"/>
      <c r="AT22" s="135"/>
      <c r="AU22" s="135"/>
      <c r="AV22" s="135"/>
      <c r="AW22" s="135"/>
      <c r="AX22" s="135"/>
      <c r="AY22" s="136"/>
      <c r="AZ22" s="137">
        <v>105738700</v>
      </c>
      <c r="BA22" s="138"/>
      <c r="BB22" s="138"/>
      <c r="BC22" s="138"/>
      <c r="BD22" s="138"/>
      <c r="BE22" s="138"/>
      <c r="BF22" s="138"/>
      <c r="BG22" s="138"/>
      <c r="BH22" s="138"/>
      <c r="BI22" s="138"/>
      <c r="BJ22" s="138"/>
      <c r="BK22" s="138"/>
      <c r="BL22" s="138"/>
      <c r="BM22" s="138"/>
      <c r="BN22" s="138"/>
      <c r="BO22" s="138"/>
      <c r="BP22" s="138"/>
      <c r="BQ22" s="138"/>
      <c r="BR22" s="138"/>
      <c r="BS22" s="138"/>
      <c r="BT22" s="138"/>
      <c r="BU22" s="138"/>
      <c r="BV22" s="138"/>
      <c r="BW22" s="139">
        <v>54247023.450000003</v>
      </c>
      <c r="BX22" s="140"/>
      <c r="BY22" s="140"/>
      <c r="BZ22" s="140"/>
      <c r="CA22" s="140"/>
      <c r="CB22" s="140"/>
      <c r="CC22" s="140"/>
      <c r="CD22" s="140"/>
      <c r="CE22" s="140"/>
      <c r="CF22" s="140"/>
      <c r="CG22" s="140"/>
      <c r="CH22" s="140"/>
      <c r="CI22" s="140"/>
      <c r="CJ22" s="140"/>
      <c r="CK22" s="140"/>
      <c r="CL22" s="140"/>
      <c r="CM22" s="140"/>
      <c r="CN22" s="141"/>
      <c r="CO22" s="142" t="s">
        <v>501</v>
      </c>
      <c r="CP22" s="142"/>
      <c r="CQ22" s="142"/>
      <c r="CR22" s="142"/>
      <c r="CS22" s="142"/>
      <c r="CT22" s="142"/>
      <c r="CU22" s="142"/>
      <c r="CV22" s="142"/>
      <c r="CW22" s="142"/>
      <c r="CX22" s="142"/>
      <c r="CY22" s="142"/>
      <c r="CZ22" s="142"/>
      <c r="DA22" s="142"/>
      <c r="DB22" s="142"/>
      <c r="DC22" s="142"/>
      <c r="DD22" s="142"/>
      <c r="DE22" s="142"/>
      <c r="DF22" s="143"/>
    </row>
    <row r="23" spans="1:110" ht="32.25" customHeight="1" x14ac:dyDescent="0.2">
      <c r="A23" s="63"/>
      <c r="B23" s="63"/>
      <c r="C23" s="63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  <c r="T23" s="63"/>
      <c r="U23" s="63"/>
      <c r="V23" s="63"/>
      <c r="W23" s="63"/>
      <c r="X23" s="63"/>
      <c r="Y23" s="63"/>
      <c r="Z23" s="63"/>
      <c r="AA23" s="63"/>
      <c r="AB23" s="63"/>
      <c r="AC23" s="63"/>
      <c r="AD23" s="63"/>
      <c r="AE23" s="63"/>
      <c r="AF23" s="63"/>
      <c r="AG23" s="63"/>
      <c r="AH23" s="63"/>
      <c r="AI23" s="63"/>
      <c r="AJ23" s="63"/>
      <c r="AK23" s="63"/>
      <c r="AL23" s="63"/>
      <c r="AM23" s="63"/>
      <c r="AN23" s="63"/>
      <c r="AO23" s="63"/>
      <c r="AP23" s="63"/>
      <c r="AQ23" s="63"/>
      <c r="AR23" s="63"/>
      <c r="AS23" s="63"/>
      <c r="AT23" s="63"/>
      <c r="AU23" s="63"/>
      <c r="AV23" s="63"/>
      <c r="AW23" s="63"/>
      <c r="AX23" s="63"/>
      <c r="AY23" s="63"/>
      <c r="AZ23" s="63"/>
      <c r="BA23" s="63"/>
      <c r="BB23" s="63"/>
      <c r="BC23" s="63"/>
      <c r="BD23" s="63"/>
      <c r="BE23" s="63"/>
      <c r="BF23" s="63"/>
      <c r="BG23" s="63"/>
      <c r="BH23" s="63"/>
      <c r="BI23" s="63"/>
      <c r="BJ23" s="63"/>
      <c r="BK23" s="63"/>
      <c r="BL23" s="63"/>
      <c r="BM23" s="63"/>
      <c r="BN23" s="63"/>
      <c r="BO23" s="63"/>
      <c r="BP23" s="63"/>
      <c r="BQ23" s="63"/>
      <c r="BR23" s="63"/>
      <c r="BS23" s="63"/>
      <c r="BT23" s="63"/>
      <c r="BU23" s="63"/>
      <c r="BV23" s="63"/>
      <c r="BW23" s="63"/>
      <c r="BX23" s="63"/>
      <c r="BY23" s="63"/>
      <c r="BZ23" s="63"/>
      <c r="CA23" s="63"/>
      <c r="CB23" s="63"/>
      <c r="CC23" s="63"/>
      <c r="CD23" s="63"/>
      <c r="CE23" s="63"/>
      <c r="CF23" s="63"/>
      <c r="CG23" s="63"/>
      <c r="CH23" s="63"/>
      <c r="CI23" s="63"/>
      <c r="CJ23" s="63"/>
      <c r="CK23" s="63"/>
      <c r="CL23" s="63"/>
      <c r="CM23" s="63"/>
      <c r="CN23" s="63"/>
      <c r="CO23" s="63"/>
      <c r="CP23" s="63"/>
      <c r="CQ23" s="63"/>
      <c r="CR23" s="63"/>
      <c r="CS23" s="63"/>
      <c r="CT23" s="63"/>
      <c r="CU23" s="63"/>
      <c r="CV23" s="63"/>
      <c r="CW23" s="63"/>
      <c r="CX23" s="63"/>
      <c r="CY23" s="63"/>
      <c r="CZ23" s="63"/>
      <c r="DA23" s="63"/>
      <c r="DB23" s="63"/>
      <c r="DC23" s="63"/>
      <c r="DD23" s="63"/>
      <c r="DE23" s="63"/>
      <c r="DF23" s="63"/>
    </row>
    <row r="24" spans="1:110" s="74" customFormat="1" ht="13.2" customHeight="1" x14ac:dyDescent="0.25">
      <c r="A24" s="71" t="s">
        <v>517</v>
      </c>
      <c r="B24" s="71" t="s">
        <v>518</v>
      </c>
      <c r="C24" s="72"/>
      <c r="D24" s="72" t="s">
        <v>519</v>
      </c>
      <c r="E24" s="72"/>
      <c r="F24" s="72"/>
      <c r="G24" s="72"/>
      <c r="H24" s="72"/>
      <c r="I24" s="72"/>
      <c r="J24" s="72"/>
      <c r="K24" s="72"/>
      <c r="L24" s="72"/>
      <c r="M24" s="72"/>
      <c r="N24" s="72"/>
      <c r="O24" s="72"/>
      <c r="P24" s="72"/>
      <c r="Q24" s="72"/>
      <c r="R24" s="72"/>
      <c r="S24" s="72"/>
      <c r="T24" s="72"/>
      <c r="U24" s="72"/>
      <c r="V24" s="72"/>
      <c r="W24" s="72"/>
      <c r="X24" s="72"/>
      <c r="Y24" s="72"/>
      <c r="Z24" s="72"/>
      <c r="AA24" s="72"/>
      <c r="AB24" s="72"/>
      <c r="AC24" s="72"/>
      <c r="AD24" s="72"/>
      <c r="AE24" s="72"/>
      <c r="AF24" s="72"/>
      <c r="AG24" s="72"/>
      <c r="AH24" s="72"/>
      <c r="AI24" s="72"/>
      <c r="AJ24" s="72"/>
      <c r="AK24" s="72"/>
      <c r="AL24" s="72"/>
      <c r="AM24" s="72"/>
      <c r="AN24" s="72"/>
      <c r="AO24" s="72"/>
      <c r="AP24" s="72"/>
      <c r="AQ24" s="72"/>
      <c r="AR24" s="72"/>
      <c r="AS24" s="72"/>
      <c r="AT24" s="72"/>
      <c r="AU24" s="72"/>
      <c r="AV24" s="72"/>
      <c r="AW24" s="72"/>
      <c r="AX24" s="72"/>
      <c r="AY24" s="73"/>
      <c r="AZ24" s="73"/>
      <c r="BA24" s="73"/>
      <c r="BB24" s="123" t="s">
        <v>520</v>
      </c>
      <c r="BC24" s="123"/>
      <c r="BD24" s="123"/>
      <c r="BE24" s="123"/>
      <c r="BF24" s="123"/>
      <c r="BG24" s="123"/>
      <c r="BH24" s="123"/>
      <c r="BI24" s="123"/>
      <c r="BJ24" s="123"/>
      <c r="BK24" s="123"/>
      <c r="BL24" s="123"/>
      <c r="BM24" s="123"/>
      <c r="BN24" s="123"/>
      <c r="BO24" s="123"/>
      <c r="BP24" s="123"/>
      <c r="BQ24" s="123"/>
      <c r="BR24" s="123"/>
      <c r="BS24" s="123"/>
      <c r="BT24" s="123"/>
      <c r="BU24" s="123"/>
      <c r="BV24" s="123"/>
      <c r="BW24" s="123"/>
      <c r="BX24" s="123"/>
      <c r="BY24" s="123"/>
      <c r="BZ24" s="123"/>
      <c r="CA24" s="123"/>
      <c r="CB24" s="123"/>
      <c r="CC24" s="123"/>
      <c r="CD24" s="123"/>
      <c r="CE24" s="123"/>
      <c r="CF24" s="123"/>
      <c r="CG24" s="123"/>
      <c r="CH24" s="123"/>
      <c r="CI24" s="71"/>
      <c r="CJ24" s="71"/>
      <c r="CK24" s="71"/>
      <c r="CL24" s="71"/>
      <c r="CM24" s="71"/>
      <c r="CN24" s="71"/>
      <c r="CO24" s="71"/>
      <c r="CP24" s="71"/>
      <c r="CQ24" s="71"/>
      <c r="CR24" s="71"/>
      <c r="CS24" s="71"/>
      <c r="CT24" s="71"/>
      <c r="CU24" s="71"/>
      <c r="CV24" s="71"/>
      <c r="CW24" s="71"/>
      <c r="CX24" s="71"/>
      <c r="CY24" s="71"/>
      <c r="CZ24" s="71"/>
      <c r="DA24" s="71"/>
      <c r="DB24" s="71"/>
      <c r="DC24" s="71"/>
      <c r="DD24" s="71"/>
      <c r="DE24" s="71"/>
      <c r="DF24" s="71"/>
    </row>
    <row r="25" spans="1:110" s="74" customFormat="1" ht="13.2" x14ac:dyDescent="0.25">
      <c r="A25" s="71"/>
      <c r="B25" s="71"/>
      <c r="C25" s="73"/>
      <c r="D25" s="73"/>
      <c r="E25" s="73"/>
      <c r="F25" s="73"/>
      <c r="G25" s="73"/>
      <c r="H25" s="73"/>
      <c r="I25" s="73"/>
      <c r="J25" s="73"/>
      <c r="K25" s="73"/>
      <c r="L25" s="73"/>
      <c r="M25" s="73"/>
      <c r="N25" s="73"/>
      <c r="O25" s="124"/>
      <c r="P25" s="124"/>
      <c r="Q25" s="124"/>
      <c r="R25" s="124"/>
      <c r="S25" s="124"/>
      <c r="T25" s="124"/>
      <c r="U25" s="124"/>
      <c r="V25" s="124"/>
      <c r="W25" s="124"/>
      <c r="X25" s="124"/>
      <c r="Y25" s="124"/>
      <c r="Z25" s="124"/>
      <c r="AA25" s="124"/>
      <c r="AB25" s="124"/>
      <c r="AC25" s="124"/>
      <c r="AD25" s="124"/>
      <c r="AE25" s="124"/>
      <c r="AF25" s="124"/>
      <c r="AG25" s="73"/>
      <c r="AH25" s="73"/>
      <c r="AI25" s="73"/>
      <c r="AJ25" s="73"/>
      <c r="AK25" s="124"/>
      <c r="AL25" s="124"/>
      <c r="AM25" s="124"/>
      <c r="AN25" s="124"/>
      <c r="AO25" s="124"/>
      <c r="AP25" s="124"/>
      <c r="AQ25" s="124"/>
      <c r="AR25" s="124"/>
      <c r="AS25" s="124"/>
      <c r="AT25" s="124"/>
      <c r="AU25" s="124"/>
      <c r="AV25" s="124"/>
      <c r="AW25" s="124"/>
      <c r="AX25" s="124"/>
      <c r="AY25" s="124"/>
      <c r="AZ25" s="124"/>
      <c r="BA25" s="124"/>
      <c r="BB25" s="124"/>
      <c r="BC25" s="124"/>
      <c r="BD25" s="124"/>
      <c r="BE25" s="124"/>
      <c r="BF25" s="124"/>
      <c r="BG25" s="124"/>
      <c r="BH25" s="124"/>
      <c r="BI25" s="73"/>
      <c r="BJ25" s="73"/>
      <c r="BK25" s="73"/>
      <c r="BL25" s="73"/>
      <c r="BM25" s="73"/>
      <c r="BN25" s="73"/>
      <c r="BO25" s="73"/>
      <c r="BP25" s="73"/>
      <c r="BQ25" s="73"/>
      <c r="BR25" s="73"/>
      <c r="BS25" s="73"/>
      <c r="BT25" s="73"/>
      <c r="BU25" s="73"/>
      <c r="BV25" s="73"/>
      <c r="BW25" s="73"/>
      <c r="BX25" s="73"/>
      <c r="BY25" s="73"/>
      <c r="BZ25" s="73"/>
      <c r="CA25" s="71"/>
      <c r="CB25" s="71"/>
      <c r="CC25" s="71"/>
      <c r="CD25" s="71"/>
      <c r="CE25" s="71"/>
      <c r="CF25" s="71"/>
      <c r="CG25" s="71"/>
      <c r="CH25" s="71"/>
      <c r="CI25" s="71"/>
      <c r="CJ25" s="71"/>
      <c r="CK25" s="71"/>
      <c r="CL25" s="71"/>
      <c r="CM25" s="71"/>
      <c r="CN25" s="71"/>
      <c r="CO25" s="71"/>
      <c r="CP25" s="71"/>
      <c r="CQ25" s="71"/>
      <c r="CR25" s="71"/>
      <c r="CS25" s="71"/>
      <c r="CT25" s="71"/>
      <c r="CU25" s="71"/>
      <c r="CV25" s="71"/>
      <c r="CW25" s="71"/>
      <c r="CX25" s="71"/>
      <c r="CY25" s="71"/>
      <c r="CZ25" s="71"/>
      <c r="DA25" s="71"/>
      <c r="DB25" s="71"/>
      <c r="DC25" s="71"/>
      <c r="DD25" s="71"/>
      <c r="DE25" s="71"/>
      <c r="DF25" s="71"/>
    </row>
    <row r="26" spans="1:110" s="74" customFormat="1" ht="13.2" x14ac:dyDescent="0.25">
      <c r="A26" s="71"/>
      <c r="B26" s="71"/>
      <c r="C26" s="73"/>
      <c r="D26" s="73"/>
      <c r="E26" s="73"/>
      <c r="F26" s="73"/>
      <c r="G26" s="73"/>
      <c r="H26" s="73"/>
      <c r="I26" s="73"/>
      <c r="J26" s="73"/>
      <c r="K26" s="73"/>
      <c r="L26" s="73"/>
      <c r="M26" s="73"/>
      <c r="N26" s="73"/>
      <c r="O26" s="73"/>
      <c r="P26" s="73"/>
      <c r="Q26" s="73"/>
      <c r="R26" s="73"/>
      <c r="S26" s="75"/>
      <c r="T26" s="75"/>
      <c r="U26" s="75"/>
      <c r="V26" s="75"/>
      <c r="W26" s="75"/>
      <c r="X26" s="75"/>
      <c r="Y26" s="75"/>
      <c r="Z26" s="73"/>
      <c r="AA26" s="73"/>
      <c r="AB26" s="73"/>
      <c r="AC26" s="73"/>
      <c r="AD26" s="73"/>
      <c r="AE26" s="73"/>
      <c r="AF26" s="73"/>
      <c r="AG26" s="73"/>
      <c r="AH26" s="73"/>
      <c r="AI26" s="73"/>
      <c r="AJ26" s="73"/>
      <c r="AK26" s="73"/>
      <c r="AL26" s="73"/>
      <c r="AM26" s="73"/>
      <c r="AN26" s="73"/>
      <c r="AO26" s="73"/>
      <c r="AP26" s="73"/>
      <c r="AQ26" s="73"/>
      <c r="AR26" s="75"/>
      <c r="AS26" s="75"/>
      <c r="AT26" s="75"/>
      <c r="AU26" s="75"/>
      <c r="AV26" s="73"/>
      <c r="AW26" s="73"/>
      <c r="AX26" s="73"/>
      <c r="AY26" s="73"/>
      <c r="AZ26" s="73"/>
      <c r="BA26" s="73"/>
      <c r="BB26" s="73"/>
      <c r="BC26" s="73"/>
      <c r="BD26" s="73"/>
      <c r="BE26" s="73"/>
      <c r="BF26" s="73"/>
      <c r="BG26" s="73"/>
      <c r="BH26" s="73"/>
      <c r="BI26" s="73"/>
      <c r="BJ26" s="73"/>
      <c r="BK26" s="73"/>
      <c r="BL26" s="73"/>
      <c r="BM26" s="73"/>
      <c r="BN26" s="73"/>
      <c r="BO26" s="73"/>
      <c r="BP26" s="73"/>
      <c r="BQ26" s="73"/>
      <c r="BR26" s="73"/>
      <c r="BS26" s="73"/>
      <c r="BT26" s="75"/>
      <c r="BU26" s="75"/>
      <c r="BV26" s="75"/>
      <c r="BW26" s="75"/>
      <c r="BX26" s="75"/>
      <c r="BY26" s="75"/>
      <c r="BZ26" s="75"/>
      <c r="CA26" s="76"/>
      <c r="CB26" s="76"/>
      <c r="CC26" s="76"/>
      <c r="CD26" s="76"/>
      <c r="CE26" s="76"/>
      <c r="CF26" s="76"/>
      <c r="CG26" s="76"/>
      <c r="CH26" s="76"/>
      <c r="CI26" s="76"/>
      <c r="CJ26" s="76"/>
      <c r="CK26" s="76"/>
      <c r="CL26" s="76"/>
      <c r="CM26" s="76"/>
      <c r="CN26" s="76"/>
      <c r="CO26" s="76"/>
      <c r="CP26" s="76"/>
      <c r="CQ26" s="76"/>
      <c r="CR26" s="76"/>
      <c r="CS26" s="76"/>
      <c r="CT26" s="71"/>
      <c r="CU26" s="71"/>
      <c r="CV26" s="71"/>
      <c r="CW26" s="71"/>
      <c r="CX26" s="71"/>
      <c r="CY26" s="71"/>
      <c r="CZ26" s="71"/>
      <c r="DA26" s="71"/>
      <c r="DB26" s="71"/>
      <c r="DC26" s="71"/>
      <c r="DD26" s="71"/>
      <c r="DE26" s="71"/>
      <c r="DF26" s="71"/>
    </row>
    <row r="27" spans="1:110" s="74" customFormat="1" ht="13.2" x14ac:dyDescent="0.25">
      <c r="A27" s="71"/>
      <c r="B27" s="71"/>
      <c r="C27" s="73"/>
      <c r="D27" s="73"/>
      <c r="E27" s="73"/>
      <c r="F27" s="73"/>
      <c r="G27" s="73"/>
      <c r="H27" s="73"/>
      <c r="I27" s="73"/>
      <c r="J27" s="73"/>
      <c r="K27" s="73"/>
      <c r="L27" s="73"/>
      <c r="M27" s="73"/>
      <c r="N27" s="73"/>
      <c r="O27" s="73"/>
      <c r="P27" s="73"/>
      <c r="Q27" s="73"/>
      <c r="R27" s="73"/>
      <c r="S27" s="73"/>
      <c r="T27" s="73"/>
      <c r="U27" s="73"/>
      <c r="V27" s="73"/>
      <c r="W27" s="73"/>
      <c r="X27" s="73"/>
      <c r="Y27" s="73"/>
      <c r="Z27" s="73"/>
      <c r="AA27" s="73"/>
      <c r="AB27" s="73"/>
      <c r="AC27" s="73"/>
      <c r="AD27" s="73"/>
      <c r="AE27" s="73"/>
      <c r="AF27" s="73"/>
      <c r="AG27" s="73"/>
      <c r="AH27" s="73"/>
      <c r="AI27" s="73"/>
      <c r="AJ27" s="73"/>
      <c r="AK27" s="73"/>
      <c r="AL27" s="73"/>
      <c r="AM27" s="73"/>
      <c r="AN27" s="73"/>
      <c r="AO27" s="73"/>
      <c r="AP27" s="73"/>
      <c r="AQ27" s="73"/>
      <c r="AR27" s="73"/>
      <c r="AS27" s="73"/>
      <c r="AT27" s="73"/>
      <c r="AU27" s="73"/>
      <c r="AV27" s="73"/>
      <c r="AW27" s="73"/>
      <c r="AX27" s="73"/>
      <c r="AY27" s="73"/>
      <c r="AZ27" s="73"/>
      <c r="BA27" s="73"/>
      <c r="BB27" s="73"/>
      <c r="BC27" s="73"/>
      <c r="BD27" s="73"/>
      <c r="BE27" s="73"/>
      <c r="BF27" s="73"/>
      <c r="BG27" s="73"/>
      <c r="BH27" s="73"/>
      <c r="BI27" s="73"/>
      <c r="BJ27" s="73"/>
      <c r="BK27" s="73"/>
      <c r="BL27" s="73"/>
      <c r="BM27" s="73"/>
      <c r="BN27" s="73"/>
      <c r="BO27" s="73"/>
      <c r="BP27" s="73"/>
      <c r="BQ27" s="73"/>
      <c r="BR27" s="73"/>
      <c r="BS27" s="73"/>
      <c r="BT27" s="73"/>
      <c r="BU27" s="73"/>
      <c r="BV27" s="73"/>
      <c r="BW27" s="73"/>
      <c r="BX27" s="73"/>
      <c r="BY27" s="73"/>
      <c r="BZ27" s="73"/>
      <c r="CA27" s="71"/>
      <c r="CB27" s="71"/>
      <c r="CC27" s="71"/>
      <c r="CD27" s="71"/>
      <c r="CE27" s="71"/>
      <c r="CF27" s="71"/>
      <c r="CG27" s="71"/>
      <c r="CH27" s="71"/>
      <c r="CI27" s="71"/>
      <c r="CJ27" s="71"/>
      <c r="CK27" s="71"/>
      <c r="CL27" s="71"/>
      <c r="CM27" s="71"/>
      <c r="CN27" s="71"/>
      <c r="CO27" s="71"/>
      <c r="CP27" s="71"/>
      <c r="CQ27" s="71"/>
      <c r="CR27" s="71"/>
      <c r="CS27" s="71"/>
      <c r="CT27" s="71"/>
      <c r="CU27" s="71"/>
      <c r="CV27" s="71"/>
      <c r="CW27" s="71"/>
      <c r="CX27" s="71"/>
      <c r="CY27" s="71"/>
      <c r="CZ27" s="71"/>
      <c r="DA27" s="71"/>
      <c r="DB27" s="71"/>
      <c r="DC27" s="71"/>
      <c r="DD27" s="71"/>
      <c r="DE27" s="71"/>
      <c r="DF27" s="71"/>
    </row>
    <row r="28" spans="1:110" s="78" customFormat="1" ht="13.2" customHeight="1" x14ac:dyDescent="0.25">
      <c r="A28" s="71"/>
      <c r="B28" s="71" t="s">
        <v>521</v>
      </c>
      <c r="C28" s="122" t="s">
        <v>522</v>
      </c>
      <c r="D28" s="122"/>
      <c r="E28" s="122"/>
      <c r="F28" s="122"/>
      <c r="G28" s="122"/>
      <c r="H28" s="122"/>
      <c r="I28" s="122"/>
      <c r="J28" s="122"/>
      <c r="K28" s="122"/>
      <c r="L28" s="122"/>
      <c r="M28" s="122"/>
      <c r="N28" s="122"/>
      <c r="O28" s="122"/>
      <c r="P28" s="122"/>
      <c r="Q28" s="122"/>
      <c r="R28" s="122"/>
      <c r="S28" s="122"/>
      <c r="T28" s="122"/>
      <c r="U28" s="122"/>
      <c r="V28" s="122"/>
      <c r="W28" s="122"/>
      <c r="X28" s="122"/>
      <c r="Y28" s="122"/>
      <c r="Z28" s="122"/>
      <c r="AA28" s="122"/>
      <c r="AB28" s="122"/>
      <c r="AC28" s="122"/>
      <c r="AD28" s="122"/>
      <c r="AE28" s="122"/>
      <c r="AF28" s="122"/>
      <c r="AG28" s="122"/>
      <c r="AH28" s="122"/>
      <c r="AI28" s="122"/>
      <c r="AJ28" s="122"/>
      <c r="AK28" s="122"/>
      <c r="AL28" s="122"/>
      <c r="AM28" s="122"/>
      <c r="AN28" s="122"/>
      <c r="AO28" s="122"/>
      <c r="AP28" s="122"/>
      <c r="AQ28" s="122"/>
      <c r="AR28" s="122"/>
      <c r="AS28" s="122"/>
      <c r="AT28" s="122"/>
      <c r="AU28" s="122"/>
      <c r="AV28" s="122"/>
      <c r="AW28" s="122"/>
      <c r="AX28" s="122"/>
      <c r="AY28" s="73"/>
      <c r="AZ28" s="73"/>
      <c r="BA28" s="73"/>
      <c r="BB28" s="73" t="s">
        <v>523</v>
      </c>
      <c r="BC28" s="73"/>
      <c r="BD28" s="123" t="s">
        <v>524</v>
      </c>
      <c r="BE28" s="123"/>
      <c r="BF28" s="123"/>
      <c r="BG28" s="123"/>
      <c r="BH28" s="123"/>
      <c r="BI28" s="123"/>
      <c r="BJ28" s="123"/>
      <c r="BK28" s="123"/>
      <c r="BL28" s="123"/>
      <c r="BM28" s="123"/>
      <c r="BN28" s="123"/>
      <c r="BO28" s="123"/>
      <c r="BP28" s="123"/>
      <c r="BQ28" s="123"/>
      <c r="BR28" s="123"/>
      <c r="BS28" s="123"/>
      <c r="BT28" s="123"/>
      <c r="BU28" s="123"/>
      <c r="BV28" s="123"/>
      <c r="BW28" s="123"/>
      <c r="BX28" s="123"/>
      <c r="BY28" s="123"/>
      <c r="BZ28" s="123"/>
      <c r="CA28" s="123"/>
      <c r="CB28" s="123"/>
      <c r="CC28" s="123"/>
      <c r="CD28" s="123"/>
      <c r="CE28" s="123"/>
      <c r="CF28" s="123"/>
      <c r="CG28" s="123"/>
      <c r="CH28" s="123"/>
      <c r="CI28" s="123"/>
      <c r="CJ28" s="77"/>
      <c r="CK28" s="77"/>
      <c r="CL28" s="77"/>
      <c r="CM28" s="77"/>
      <c r="CN28" s="77"/>
      <c r="CO28" s="77"/>
      <c r="CP28" s="77"/>
      <c r="CQ28" s="77"/>
      <c r="CR28" s="77"/>
      <c r="CS28" s="77"/>
      <c r="CT28" s="77"/>
      <c r="CU28" s="77"/>
      <c r="CV28" s="77"/>
      <c r="CW28" s="77"/>
      <c r="CX28" s="77"/>
      <c r="CY28" s="77"/>
      <c r="CZ28" s="77"/>
      <c r="DA28" s="77"/>
      <c r="DB28" s="77"/>
      <c r="DC28" s="77"/>
      <c r="DD28" s="77"/>
      <c r="DE28" s="77"/>
      <c r="DF28" s="77"/>
    </row>
    <row r="29" spans="1:110" s="78" customFormat="1" ht="13.2" x14ac:dyDescent="0.25">
      <c r="A29" s="71"/>
      <c r="B29" s="71"/>
      <c r="C29" s="73"/>
      <c r="D29" s="73"/>
      <c r="E29" s="73"/>
      <c r="F29" s="73"/>
      <c r="G29" s="73"/>
      <c r="H29" s="73"/>
      <c r="I29" s="73"/>
      <c r="J29" s="73"/>
      <c r="K29" s="73"/>
      <c r="L29" s="73"/>
      <c r="M29" s="73"/>
      <c r="N29" s="73"/>
      <c r="O29" s="73"/>
      <c r="P29" s="73"/>
      <c r="Q29" s="73"/>
      <c r="R29" s="73"/>
      <c r="S29" s="73"/>
      <c r="T29" s="73"/>
      <c r="U29" s="73"/>
      <c r="V29" s="73"/>
      <c r="W29" s="73"/>
      <c r="X29" s="73"/>
      <c r="Y29" s="73"/>
      <c r="Z29" s="124"/>
      <c r="AA29" s="124"/>
      <c r="AB29" s="124"/>
      <c r="AC29" s="124"/>
      <c r="AD29" s="124"/>
      <c r="AE29" s="124"/>
      <c r="AF29" s="124"/>
      <c r="AG29" s="124"/>
      <c r="AH29" s="124"/>
      <c r="AI29" s="124"/>
      <c r="AJ29" s="124"/>
      <c r="AK29" s="124"/>
      <c r="AL29" s="124"/>
      <c r="AM29" s="124"/>
      <c r="AN29" s="124"/>
      <c r="AO29" s="124"/>
      <c r="AP29" s="124"/>
      <c r="AQ29" s="124"/>
      <c r="AR29" s="73"/>
      <c r="AS29" s="73"/>
      <c r="AT29" s="73"/>
      <c r="AU29" s="73"/>
      <c r="AV29" s="124"/>
      <c r="AW29" s="124"/>
      <c r="AX29" s="124"/>
      <c r="AY29" s="124"/>
      <c r="AZ29" s="124"/>
      <c r="BA29" s="124"/>
      <c r="BB29" s="124"/>
      <c r="BC29" s="124"/>
      <c r="BD29" s="124"/>
      <c r="BE29" s="124"/>
      <c r="BF29" s="124"/>
      <c r="BG29" s="124"/>
      <c r="BH29" s="124"/>
      <c r="BI29" s="124"/>
      <c r="BJ29" s="124"/>
      <c r="BK29" s="124"/>
      <c r="BL29" s="124"/>
      <c r="BM29" s="124"/>
      <c r="BN29" s="124"/>
      <c r="BO29" s="124"/>
      <c r="BP29" s="124"/>
      <c r="BQ29" s="124"/>
      <c r="BR29" s="124"/>
      <c r="BS29" s="124"/>
      <c r="BT29" s="73"/>
      <c r="BU29" s="73"/>
      <c r="BV29" s="73" t="s">
        <v>525</v>
      </c>
      <c r="BW29" s="73"/>
      <c r="BX29" s="73"/>
      <c r="BY29" s="73"/>
      <c r="BZ29" s="73"/>
      <c r="CA29" s="77"/>
      <c r="CB29" s="77"/>
      <c r="CC29" s="77"/>
      <c r="CD29" s="77"/>
      <c r="CE29" s="77"/>
      <c r="CF29" s="77"/>
      <c r="CG29" s="77"/>
      <c r="CH29" s="77"/>
      <c r="CI29" s="77"/>
      <c r="CJ29" s="77"/>
      <c r="CK29" s="77"/>
      <c r="CL29" s="77"/>
      <c r="CM29" s="77"/>
      <c r="CN29" s="77"/>
      <c r="CO29" s="77"/>
      <c r="CP29" s="77"/>
      <c r="CQ29" s="77"/>
      <c r="CR29" s="77"/>
      <c r="CS29" s="77"/>
      <c r="CT29" s="77"/>
      <c r="CU29" s="77"/>
      <c r="CV29" s="77"/>
      <c r="CW29" s="77"/>
      <c r="CX29" s="77"/>
      <c r="CY29" s="77"/>
      <c r="CZ29" s="77"/>
      <c r="DA29" s="77"/>
      <c r="DB29" s="77"/>
      <c r="DC29" s="77"/>
      <c r="DD29" s="77"/>
      <c r="DE29" s="77"/>
      <c r="DF29" s="77"/>
    </row>
    <row r="30" spans="1:110" s="78" customFormat="1" ht="13.2" x14ac:dyDescent="0.25">
      <c r="A30" s="71"/>
      <c r="B30" s="71"/>
      <c r="C30" s="73"/>
      <c r="D30" s="73"/>
      <c r="E30" s="73"/>
      <c r="F30" s="73"/>
      <c r="G30" s="73"/>
      <c r="H30" s="73"/>
      <c r="I30" s="73"/>
      <c r="J30" s="73"/>
      <c r="K30" s="73"/>
      <c r="L30" s="73"/>
      <c r="M30" s="73"/>
      <c r="N30" s="73"/>
      <c r="O30" s="73"/>
      <c r="P30" s="73"/>
      <c r="Q30" s="73"/>
      <c r="R30" s="73"/>
      <c r="S30" s="73"/>
      <c r="T30" s="73"/>
      <c r="U30" s="73"/>
      <c r="V30" s="73"/>
      <c r="W30" s="73"/>
      <c r="X30" s="73"/>
      <c r="Y30" s="73"/>
      <c r="Z30" s="73"/>
      <c r="AA30" s="73"/>
      <c r="AB30" s="73"/>
      <c r="AC30" s="73"/>
      <c r="AD30" s="73"/>
      <c r="AE30" s="73"/>
      <c r="AF30" s="73"/>
      <c r="AG30" s="73"/>
      <c r="AH30" s="73"/>
      <c r="AI30" s="73"/>
      <c r="AJ30" s="73"/>
      <c r="AK30" s="73"/>
      <c r="AL30" s="73"/>
      <c r="AM30" s="73"/>
      <c r="AN30" s="73"/>
      <c r="AO30" s="73"/>
      <c r="AP30" s="73"/>
      <c r="AQ30" s="73"/>
      <c r="AR30" s="75"/>
      <c r="AS30" s="75"/>
      <c r="AT30" s="75"/>
      <c r="AU30" s="75"/>
      <c r="AV30" s="73"/>
      <c r="AW30" s="73"/>
      <c r="AX30" s="73"/>
      <c r="AY30" s="73"/>
      <c r="AZ30" s="73"/>
      <c r="BA30" s="73"/>
      <c r="BB30" s="73"/>
      <c r="BC30" s="73"/>
      <c r="BD30" s="73"/>
      <c r="BE30" s="73"/>
      <c r="BF30" s="73"/>
      <c r="BG30" s="73"/>
      <c r="BH30" s="73"/>
      <c r="BI30" s="73"/>
      <c r="BJ30" s="73"/>
      <c r="BK30" s="73"/>
      <c r="BL30" s="73"/>
      <c r="BM30" s="73"/>
      <c r="BN30" s="73"/>
      <c r="BO30" s="73"/>
      <c r="BP30" s="73"/>
      <c r="BQ30" s="73"/>
      <c r="BR30" s="73"/>
      <c r="BS30" s="73"/>
      <c r="BT30" s="75"/>
      <c r="BU30" s="75"/>
      <c r="BV30" s="75"/>
      <c r="BW30" s="75"/>
      <c r="BX30" s="75"/>
      <c r="BY30" s="75"/>
      <c r="BZ30" s="75"/>
      <c r="CA30" s="76"/>
      <c r="CB30" s="76"/>
      <c r="CC30" s="76"/>
      <c r="CD30" s="76"/>
      <c r="CE30" s="76"/>
      <c r="CF30" s="76"/>
      <c r="CG30" s="76"/>
      <c r="CH30" s="76"/>
      <c r="CI30" s="76"/>
      <c r="CJ30" s="76"/>
      <c r="CK30" s="76"/>
      <c r="CL30" s="76"/>
      <c r="CM30" s="76"/>
      <c r="CN30" s="76"/>
      <c r="CO30" s="76"/>
      <c r="CP30" s="76"/>
      <c r="CQ30" s="76"/>
      <c r="CR30" s="76"/>
      <c r="CS30" s="76"/>
      <c r="CT30" s="76"/>
      <c r="CU30" s="76"/>
      <c r="CV30" s="76"/>
      <c r="CW30" s="76"/>
      <c r="CX30" s="76"/>
      <c r="CY30" s="76"/>
      <c r="CZ30" s="76"/>
      <c r="DA30" s="77"/>
      <c r="DB30" s="77"/>
      <c r="DC30" s="77"/>
      <c r="DD30" s="77"/>
      <c r="DE30" s="77"/>
      <c r="DF30" s="77"/>
    </row>
    <row r="31" spans="1:110" s="78" customFormat="1" ht="13.2" customHeight="1" x14ac:dyDescent="0.25">
      <c r="A31" s="71" t="s">
        <v>526</v>
      </c>
      <c r="B31" s="71"/>
      <c r="C31" s="122" t="s">
        <v>537</v>
      </c>
      <c r="D31" s="122"/>
      <c r="E31" s="122"/>
      <c r="F31" s="122"/>
      <c r="G31" s="122"/>
      <c r="H31" s="122"/>
      <c r="I31" s="122"/>
      <c r="J31" s="122"/>
      <c r="K31" s="122"/>
      <c r="L31" s="122"/>
      <c r="M31" s="122"/>
      <c r="N31" s="122"/>
      <c r="O31" s="122"/>
      <c r="P31" s="122"/>
      <c r="Q31" s="122"/>
      <c r="R31" s="122"/>
      <c r="S31" s="122"/>
      <c r="T31" s="122"/>
      <c r="U31" s="122"/>
      <c r="V31" s="122"/>
      <c r="W31" s="122"/>
      <c r="X31" s="122"/>
      <c r="Y31" s="122"/>
      <c r="Z31" s="122"/>
      <c r="AA31" s="122"/>
      <c r="AB31" s="122"/>
      <c r="AC31" s="122"/>
      <c r="AD31" s="122"/>
      <c r="AE31" s="122"/>
      <c r="AF31" s="122"/>
      <c r="AG31" s="122"/>
      <c r="AH31" s="122"/>
      <c r="AI31" s="122"/>
      <c r="AJ31" s="122"/>
      <c r="AK31" s="122"/>
      <c r="AL31" s="122"/>
      <c r="AM31" s="122"/>
      <c r="AN31" s="122"/>
      <c r="AO31" s="122"/>
      <c r="AP31" s="122"/>
      <c r="AQ31" s="122"/>
      <c r="AR31" s="122"/>
      <c r="AS31" s="122"/>
      <c r="AT31" s="122"/>
      <c r="AU31" s="122"/>
      <c r="AV31" s="122"/>
      <c r="AW31" s="122"/>
      <c r="AX31" s="122"/>
      <c r="AY31" s="73"/>
      <c r="AZ31" s="73"/>
      <c r="BA31" s="73"/>
      <c r="BB31" s="73"/>
      <c r="BC31" s="73"/>
      <c r="BD31" s="73"/>
      <c r="BE31" s="73"/>
      <c r="BF31" s="123" t="s">
        <v>527</v>
      </c>
      <c r="BG31" s="123"/>
      <c r="BH31" s="123"/>
      <c r="BI31" s="123"/>
      <c r="BJ31" s="123"/>
      <c r="BK31" s="123"/>
      <c r="BL31" s="123"/>
      <c r="BM31" s="123"/>
      <c r="BN31" s="123"/>
      <c r="BO31" s="123"/>
      <c r="BP31" s="123"/>
      <c r="BQ31" s="123"/>
      <c r="BR31" s="123"/>
      <c r="BS31" s="123"/>
      <c r="BT31" s="123"/>
      <c r="BU31" s="123"/>
      <c r="BV31" s="123"/>
      <c r="BW31" s="123"/>
      <c r="BX31" s="123"/>
      <c r="BY31" s="123"/>
      <c r="BZ31" s="123"/>
      <c r="CA31" s="123"/>
      <c r="CB31" s="123"/>
      <c r="CC31" s="123"/>
      <c r="CD31" s="123"/>
      <c r="CE31" s="123"/>
      <c r="CF31" s="123"/>
      <c r="CG31" s="123"/>
      <c r="CH31" s="123"/>
      <c r="CI31" s="77"/>
      <c r="CJ31" s="77"/>
      <c r="CK31" s="77"/>
      <c r="CL31" s="77"/>
      <c r="CM31" s="77"/>
      <c r="CN31" s="77"/>
      <c r="CO31" s="77"/>
      <c r="CP31" s="77"/>
      <c r="CQ31" s="77"/>
      <c r="CR31" s="77"/>
      <c r="CS31" s="77"/>
      <c r="CT31" s="77"/>
      <c r="CU31" s="77"/>
      <c r="CV31" s="77"/>
      <c r="CW31" s="77"/>
      <c r="CX31" s="77"/>
      <c r="CY31" s="77"/>
      <c r="CZ31" s="77"/>
      <c r="DA31" s="77"/>
      <c r="DB31" s="77"/>
      <c r="DC31" s="77"/>
      <c r="DD31" s="77"/>
      <c r="DE31" s="77"/>
      <c r="DF31" s="77"/>
    </row>
    <row r="32" spans="1:110" s="78" customFormat="1" ht="11.25" customHeight="1" x14ac:dyDescent="0.25">
      <c r="A32" s="77"/>
      <c r="B32" s="77"/>
      <c r="C32" s="73"/>
      <c r="D32" s="73"/>
      <c r="E32" s="73"/>
      <c r="F32" s="73"/>
      <c r="G32" s="73"/>
      <c r="H32" s="73"/>
      <c r="I32" s="73"/>
      <c r="J32" s="73"/>
      <c r="K32" s="73"/>
      <c r="L32" s="73"/>
      <c r="M32" s="73"/>
      <c r="N32" s="73"/>
      <c r="O32" s="73"/>
      <c r="P32" s="73"/>
      <c r="Q32" s="73"/>
      <c r="R32" s="73"/>
      <c r="S32" s="124"/>
      <c r="T32" s="124"/>
      <c r="U32" s="124"/>
      <c r="V32" s="124"/>
      <c r="W32" s="124"/>
      <c r="X32" s="124"/>
      <c r="Y32" s="124"/>
      <c r="Z32" s="124"/>
      <c r="AA32" s="124"/>
      <c r="AB32" s="124"/>
      <c r="AC32" s="124"/>
      <c r="AD32" s="124"/>
      <c r="AE32" s="124"/>
      <c r="AF32" s="124"/>
      <c r="AG32" s="124"/>
      <c r="AH32" s="124"/>
      <c r="AI32" s="124"/>
      <c r="AJ32" s="124"/>
      <c r="AK32" s="73"/>
      <c r="AL32" s="73"/>
      <c r="AM32" s="73"/>
      <c r="AN32" s="73"/>
      <c r="AO32" s="124"/>
      <c r="AP32" s="124"/>
      <c r="AQ32" s="124"/>
      <c r="AR32" s="124"/>
      <c r="AS32" s="124"/>
      <c r="AT32" s="124"/>
      <c r="AU32" s="124"/>
      <c r="AV32" s="124"/>
      <c r="AW32" s="124"/>
      <c r="AX32" s="124"/>
      <c r="AY32" s="124"/>
      <c r="AZ32" s="124"/>
      <c r="BA32" s="124"/>
      <c r="BB32" s="124"/>
      <c r="BC32" s="124"/>
      <c r="BD32" s="124"/>
      <c r="BE32" s="124"/>
      <c r="BF32" s="124"/>
      <c r="BG32" s="124"/>
      <c r="BH32" s="124"/>
      <c r="BI32" s="124"/>
      <c r="BJ32" s="124"/>
      <c r="BK32" s="124"/>
      <c r="BL32" s="124"/>
      <c r="BM32" s="73"/>
      <c r="BN32" s="73"/>
      <c r="BO32" s="73"/>
      <c r="BP32" s="73"/>
      <c r="BQ32" s="73"/>
      <c r="BR32" s="73"/>
      <c r="BS32" s="73"/>
      <c r="BT32" s="73"/>
      <c r="BU32" s="73"/>
      <c r="BV32" s="73"/>
      <c r="BW32" s="73"/>
      <c r="BX32" s="73"/>
      <c r="BY32" s="73"/>
      <c r="BZ32" s="73"/>
      <c r="CA32" s="77"/>
      <c r="CB32" s="77"/>
      <c r="CC32" s="77"/>
      <c r="CD32" s="77"/>
      <c r="CE32" s="77"/>
      <c r="CF32" s="77"/>
      <c r="CG32" s="77"/>
      <c r="CH32" s="77"/>
      <c r="CI32" s="77"/>
      <c r="CJ32" s="77"/>
      <c r="CK32" s="77"/>
      <c r="CL32" s="77"/>
      <c r="CM32" s="77"/>
      <c r="CN32" s="77"/>
      <c r="CO32" s="77"/>
      <c r="CP32" s="77"/>
      <c r="CQ32" s="77"/>
      <c r="CR32" s="77"/>
      <c r="CS32" s="77"/>
      <c r="CT32" s="77"/>
      <c r="CU32" s="77"/>
      <c r="CV32" s="77"/>
      <c r="CW32" s="77"/>
      <c r="CX32" s="77"/>
      <c r="CY32" s="77"/>
      <c r="CZ32" s="77"/>
      <c r="DA32" s="77"/>
      <c r="DB32" s="77"/>
      <c r="DC32" s="77"/>
      <c r="DD32" s="77"/>
      <c r="DE32" s="77"/>
      <c r="DF32" s="77"/>
    </row>
    <row r="33" spans="1:110" s="74" customFormat="1" ht="13.2" x14ac:dyDescent="0.25">
      <c r="A33" s="71"/>
      <c r="B33" s="71"/>
      <c r="C33" s="73"/>
      <c r="D33" s="73"/>
      <c r="E33" s="73"/>
      <c r="F33" s="73"/>
      <c r="G33" s="73"/>
      <c r="H33" s="73"/>
      <c r="I33" s="73"/>
      <c r="J33" s="73"/>
      <c r="K33" s="73"/>
      <c r="L33" s="73"/>
      <c r="M33" s="73"/>
      <c r="N33" s="73"/>
      <c r="O33" s="73"/>
      <c r="P33" s="73"/>
      <c r="Q33" s="73"/>
      <c r="R33" s="73"/>
      <c r="S33" s="73"/>
      <c r="T33" s="73"/>
      <c r="U33" s="73"/>
      <c r="V33" s="73"/>
      <c r="W33" s="73"/>
      <c r="X33" s="73"/>
      <c r="Y33" s="73"/>
      <c r="Z33" s="73"/>
      <c r="AA33" s="73"/>
      <c r="AB33" s="73"/>
      <c r="AC33" s="73"/>
      <c r="AD33" s="73"/>
      <c r="AE33" s="73"/>
      <c r="AF33" s="73"/>
      <c r="AG33" s="73"/>
      <c r="AH33" s="73"/>
      <c r="AI33" s="73"/>
      <c r="AJ33" s="73"/>
      <c r="AK33" s="73"/>
      <c r="AL33" s="73"/>
      <c r="AM33" s="73"/>
      <c r="AN33" s="73"/>
      <c r="AO33" s="73"/>
      <c r="AP33" s="73"/>
      <c r="AQ33" s="73"/>
      <c r="AR33" s="73"/>
      <c r="AS33" s="73"/>
      <c r="AT33" s="73"/>
      <c r="AU33" s="79"/>
      <c r="AV33" s="73"/>
      <c r="AW33" s="73"/>
      <c r="AX33" s="73"/>
      <c r="AY33" s="73"/>
      <c r="AZ33" s="73"/>
      <c r="BA33" s="73"/>
      <c r="BB33" s="73"/>
      <c r="BC33" s="73"/>
      <c r="BD33" s="73"/>
      <c r="BE33" s="73"/>
      <c r="BF33" s="73"/>
      <c r="BG33" s="73"/>
      <c r="BH33" s="73"/>
      <c r="BI33" s="73"/>
      <c r="BJ33" s="73"/>
      <c r="BK33" s="73"/>
      <c r="BL33" s="73"/>
      <c r="BM33" s="73"/>
      <c r="BN33" s="73"/>
      <c r="BO33" s="73"/>
      <c r="BP33" s="73"/>
      <c r="BQ33" s="73"/>
      <c r="BR33" s="73"/>
      <c r="BS33" s="73"/>
      <c r="BT33" s="73"/>
      <c r="BU33" s="73"/>
      <c r="BV33" s="73"/>
      <c r="BW33" s="73"/>
      <c r="BX33" s="73"/>
      <c r="BY33" s="73"/>
      <c r="BZ33" s="73"/>
      <c r="CA33" s="71"/>
      <c r="CB33" s="71"/>
      <c r="CC33" s="71"/>
      <c r="CD33" s="71"/>
      <c r="CE33" s="71"/>
      <c r="CF33" s="71"/>
      <c r="CG33" s="71"/>
      <c r="CH33" s="71"/>
      <c r="CI33" s="71"/>
      <c r="CJ33" s="71"/>
      <c r="CK33" s="71"/>
      <c r="CL33" s="71"/>
      <c r="CM33" s="71"/>
      <c r="CN33" s="71"/>
      <c r="CO33" s="71"/>
      <c r="CP33" s="71"/>
      <c r="CQ33" s="71"/>
      <c r="CR33" s="71"/>
      <c r="CS33" s="71"/>
      <c r="CT33" s="71"/>
      <c r="CU33" s="71"/>
      <c r="CV33" s="71"/>
      <c r="CW33" s="71"/>
      <c r="CX33" s="71"/>
      <c r="CY33" s="71"/>
      <c r="CZ33" s="71"/>
      <c r="DA33" s="71"/>
      <c r="DB33" s="71"/>
      <c r="DC33" s="71"/>
      <c r="DD33" s="71"/>
      <c r="DE33" s="71"/>
      <c r="DF33" s="71"/>
    </row>
    <row r="34" spans="1:110" s="74" customFormat="1" ht="14.4" customHeight="1" x14ac:dyDescent="0.25">
      <c r="A34" s="125"/>
      <c r="B34" s="125"/>
      <c r="C34" s="126" t="s">
        <v>531</v>
      </c>
      <c r="D34" s="126"/>
      <c r="E34" s="126"/>
      <c r="F34" s="126"/>
      <c r="G34" s="127"/>
      <c r="H34" s="127"/>
      <c r="I34" s="80"/>
      <c r="J34" s="128" t="s">
        <v>532</v>
      </c>
      <c r="K34" s="128"/>
      <c r="L34" s="128"/>
      <c r="M34" s="128"/>
      <c r="N34" s="128"/>
      <c r="O34" s="128"/>
      <c r="P34" s="128"/>
      <c r="Q34" s="128"/>
      <c r="R34" s="128"/>
      <c r="S34" s="128"/>
      <c r="T34" s="128"/>
      <c r="U34" s="128"/>
      <c r="V34" s="128"/>
      <c r="W34" s="128"/>
      <c r="X34" s="128"/>
      <c r="Y34" s="128"/>
      <c r="Z34" s="128"/>
      <c r="AA34" s="128"/>
      <c r="AB34" s="121" t="s">
        <v>536</v>
      </c>
      <c r="AC34" s="121"/>
      <c r="AD34" s="121"/>
      <c r="AE34" s="121"/>
      <c r="AF34" s="121"/>
      <c r="AG34" s="121"/>
      <c r="AH34" s="121"/>
      <c r="AI34" s="121"/>
      <c r="AJ34" s="121"/>
      <c r="AK34" s="121"/>
      <c r="AL34" s="80"/>
      <c r="AM34" s="80"/>
      <c r="AN34" s="80"/>
      <c r="AO34" s="80"/>
      <c r="AP34" s="80"/>
      <c r="AQ34" s="80"/>
      <c r="AR34" s="80"/>
      <c r="AS34" s="80"/>
      <c r="AT34" s="80"/>
      <c r="AU34" s="80"/>
      <c r="AV34" s="80"/>
      <c r="AW34" s="80"/>
      <c r="AX34" s="80"/>
      <c r="AY34" s="80"/>
      <c r="AZ34" s="80"/>
      <c r="BA34" s="80"/>
      <c r="BB34" s="80"/>
      <c r="BC34" s="80"/>
      <c r="BD34" s="80"/>
      <c r="BE34" s="80"/>
      <c r="BF34" s="80"/>
      <c r="BG34" s="80"/>
      <c r="BH34" s="80"/>
      <c r="BI34" s="80"/>
      <c r="BJ34" s="80"/>
      <c r="BK34" s="80"/>
      <c r="BL34" s="80"/>
      <c r="BM34" s="80"/>
      <c r="BN34" s="80"/>
      <c r="BO34" s="80"/>
      <c r="BP34" s="80"/>
      <c r="BQ34" s="80"/>
      <c r="BR34" s="80"/>
      <c r="BS34" s="80"/>
      <c r="BT34" s="80"/>
      <c r="BU34" s="80"/>
      <c r="BV34" s="80"/>
      <c r="BW34" s="80"/>
      <c r="BX34" s="80"/>
      <c r="BY34" s="80"/>
      <c r="BZ34" s="80"/>
    </row>
    <row r="35" spans="1:110" ht="3" customHeight="1" x14ac:dyDescent="0.2"/>
    <row r="37" spans="1:110" x14ac:dyDescent="0.2">
      <c r="CH37" s="65" t="s">
        <v>528</v>
      </c>
    </row>
    <row r="38" spans="1:110" x14ac:dyDescent="0.2">
      <c r="W38" s="65" t="s">
        <v>529</v>
      </c>
      <c r="BO38" s="65" t="s">
        <v>530</v>
      </c>
    </row>
    <row r="40" spans="1:110" x14ac:dyDescent="0.2">
      <c r="AZ40" s="65">
        <v>63593</v>
      </c>
    </row>
  </sheetData>
  <mergeCells count="122">
    <mergeCell ref="A4:AB4"/>
    <mergeCell ref="AC4:AH4"/>
    <mergeCell ref="AI4:AY4"/>
    <mergeCell ref="AZ4:BV4"/>
    <mergeCell ref="BW4:CN4"/>
    <mergeCell ref="CO4:DF4"/>
    <mergeCell ref="C2:DF2"/>
    <mergeCell ref="A3:AB3"/>
    <mergeCell ref="AC3:AH3"/>
    <mergeCell ref="AI3:AY3"/>
    <mergeCell ref="AZ3:BV3"/>
    <mergeCell ref="BW3:CN3"/>
    <mergeCell ref="CO3:DF3"/>
    <mergeCell ref="A6:AB6"/>
    <mergeCell ref="AC6:AH7"/>
    <mergeCell ref="AI6:AY7"/>
    <mergeCell ref="AZ6:BV7"/>
    <mergeCell ref="BW6:CN7"/>
    <mergeCell ref="CO6:DF7"/>
    <mergeCell ref="A7:AB7"/>
    <mergeCell ref="A5:AB5"/>
    <mergeCell ref="AC5:AH5"/>
    <mergeCell ref="AI5:AY5"/>
    <mergeCell ref="AZ5:BV5"/>
    <mergeCell ref="BW5:CN5"/>
    <mergeCell ref="CO5:DF5"/>
    <mergeCell ref="A10:AB10"/>
    <mergeCell ref="AC10:AH10"/>
    <mergeCell ref="AI10:AY10"/>
    <mergeCell ref="AZ10:BV10"/>
    <mergeCell ref="BW10:CN10"/>
    <mergeCell ref="CO10:DF10"/>
    <mergeCell ref="A8:AB8"/>
    <mergeCell ref="AC8:AH9"/>
    <mergeCell ref="AI8:AY9"/>
    <mergeCell ref="AZ8:BV9"/>
    <mergeCell ref="BW8:CN9"/>
    <mergeCell ref="CO8:DF9"/>
    <mergeCell ref="A9:AB9"/>
    <mergeCell ref="A13:AB13"/>
    <mergeCell ref="AC13:AH13"/>
    <mergeCell ref="AI13:AY13"/>
    <mergeCell ref="AZ13:BV13"/>
    <mergeCell ref="BW13:CN13"/>
    <mergeCell ref="CO13:DF13"/>
    <mergeCell ref="A11:AB11"/>
    <mergeCell ref="AC11:AH12"/>
    <mergeCell ref="AI11:AY12"/>
    <mergeCell ref="AZ11:BV12"/>
    <mergeCell ref="BW11:CN12"/>
    <mergeCell ref="CO11:DF12"/>
    <mergeCell ref="A12:AB12"/>
    <mergeCell ref="A15:AB15"/>
    <mergeCell ref="AC15:AH15"/>
    <mergeCell ref="AI15:AY15"/>
    <mergeCell ref="AZ15:BV15"/>
    <mergeCell ref="BW15:CN15"/>
    <mergeCell ref="CO15:DF15"/>
    <mergeCell ref="C14:AB14"/>
    <mergeCell ref="AC14:AH14"/>
    <mergeCell ref="AI14:AY14"/>
    <mergeCell ref="AZ14:BV14"/>
    <mergeCell ref="BW14:CN14"/>
    <mergeCell ref="CO14:DF14"/>
    <mergeCell ref="A17:AB17"/>
    <mergeCell ref="AC17:AH17"/>
    <mergeCell ref="AI17:AY17"/>
    <mergeCell ref="AZ17:BV17"/>
    <mergeCell ref="BW17:CN17"/>
    <mergeCell ref="CO17:DF17"/>
    <mergeCell ref="A16:AB16"/>
    <mergeCell ref="AC16:AH16"/>
    <mergeCell ref="AI16:AY16"/>
    <mergeCell ref="AZ16:BV16"/>
    <mergeCell ref="BW16:CN16"/>
    <mergeCell ref="CO16:DF16"/>
    <mergeCell ref="A19:AB19"/>
    <mergeCell ref="AC19:AH19"/>
    <mergeCell ref="AI19:AY19"/>
    <mergeCell ref="AZ19:BV19"/>
    <mergeCell ref="BW19:CN19"/>
    <mergeCell ref="CO19:DF19"/>
    <mergeCell ref="A18:AB18"/>
    <mergeCell ref="AC18:AH18"/>
    <mergeCell ref="AI18:AY18"/>
    <mergeCell ref="AZ18:BV18"/>
    <mergeCell ref="BW18:CN18"/>
    <mergeCell ref="CO18:DF18"/>
    <mergeCell ref="CO22:DF22"/>
    <mergeCell ref="A21:AB21"/>
    <mergeCell ref="AC21:AH21"/>
    <mergeCell ref="AI21:AY21"/>
    <mergeCell ref="AZ21:BV21"/>
    <mergeCell ref="BW21:CN21"/>
    <mergeCell ref="CO21:DF21"/>
    <mergeCell ref="A20:AB20"/>
    <mergeCell ref="AC20:AH20"/>
    <mergeCell ref="AI20:AY20"/>
    <mergeCell ref="AZ20:BV20"/>
    <mergeCell ref="BW20:CN20"/>
    <mergeCell ref="CO20:DF20"/>
    <mergeCell ref="BB24:CH24"/>
    <mergeCell ref="O25:AF25"/>
    <mergeCell ref="AK25:BH25"/>
    <mergeCell ref="C28:AX28"/>
    <mergeCell ref="BD28:CI28"/>
    <mergeCell ref="Z29:AQ29"/>
    <mergeCell ref="AV29:BS29"/>
    <mergeCell ref="A22:AB22"/>
    <mergeCell ref="AC22:AH22"/>
    <mergeCell ref="AI22:AY22"/>
    <mergeCell ref="AZ22:BV22"/>
    <mergeCell ref="BW22:CN22"/>
    <mergeCell ref="AB34:AK34"/>
    <mergeCell ref="C31:AX31"/>
    <mergeCell ref="BF31:CH31"/>
    <mergeCell ref="S32:AJ32"/>
    <mergeCell ref="AO32:BL32"/>
    <mergeCell ref="A34:B34"/>
    <mergeCell ref="C34:F34"/>
    <mergeCell ref="G34:H34"/>
    <mergeCell ref="J34:AA34"/>
  </mergeCells>
  <pageMargins left="0.35433070866141736" right="0.35433070866141736" top="0.78740157480314965" bottom="0.78740157480314965" header="0.51181102362204722" footer="0.51181102362204722"/>
  <pageSetup paperSize="9" scale="8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4.4" x14ac:dyDescent="0.3"/>
  <sheetData>
    <row r="1" spans="1:2" x14ac:dyDescent="0.3">
      <c r="A1" t="s">
        <v>462</v>
      </c>
      <c r="B1" t="s">
        <v>463</v>
      </c>
    </row>
    <row r="2" spans="1:2" x14ac:dyDescent="0.3">
      <c r="A2" t="s">
        <v>464</v>
      </c>
      <c r="B2" t="s">
        <v>465</v>
      </c>
    </row>
    <row r="3" spans="1:2" x14ac:dyDescent="0.3">
      <c r="A3" t="s">
        <v>466</v>
      </c>
      <c r="B3" t="s">
        <v>6</v>
      </c>
    </row>
    <row r="4" spans="1:2" x14ac:dyDescent="0.3">
      <c r="A4" t="s">
        <v>467</v>
      </c>
      <c r="B4" t="s">
        <v>468</v>
      </c>
    </row>
    <row r="5" spans="1:2" x14ac:dyDescent="0.3">
      <c r="A5" t="s">
        <v>469</v>
      </c>
      <c r="B5" t="s">
        <v>470</v>
      </c>
    </row>
    <row r="6" spans="1:2" x14ac:dyDescent="0.3">
      <c r="A6" t="s">
        <v>471</v>
      </c>
      <c r="B6" t="s">
        <v>463</v>
      </c>
    </row>
    <row r="7" spans="1:2" x14ac:dyDescent="0.3">
      <c r="A7" t="s">
        <v>472</v>
      </c>
      <c r="B7" t="s">
        <v>0</v>
      </c>
    </row>
    <row r="8" spans="1:2" x14ac:dyDescent="0.3">
      <c r="A8" t="s">
        <v>473</v>
      </c>
      <c r="B8" t="s">
        <v>0</v>
      </c>
    </row>
    <row r="9" spans="1:2" x14ac:dyDescent="0.3">
      <c r="A9" t="s">
        <v>474</v>
      </c>
      <c r="B9" t="s">
        <v>475</v>
      </c>
    </row>
    <row r="10" spans="1:2" x14ac:dyDescent="0.3">
      <c r="A10" t="s">
        <v>476</v>
      </c>
      <c r="B10" t="s">
        <v>16</v>
      </c>
    </row>
    <row r="11" spans="1:2" x14ac:dyDescent="0.3">
      <c r="A11" t="s">
        <v>477</v>
      </c>
      <c r="B11" t="s">
        <v>470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20</vt:i4>
      </vt:variant>
    </vt:vector>
  </HeadingPairs>
  <TitlesOfParts>
    <vt:vector size="24" baseType="lpstr">
      <vt:lpstr>Доходы</vt:lpstr>
      <vt:lpstr>Расходы</vt:lpstr>
      <vt:lpstr>Источники   </vt:lpstr>
      <vt:lpstr>_params</vt:lpstr>
      <vt:lpstr>Доходы!APPT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Доходы!PARAMS</vt:lpstr>
      <vt:lpstr>Доходы!PERIOD</vt:lpstr>
      <vt:lpstr>Доходы!RANGE_NAMES</vt:lpstr>
      <vt:lpstr>Доходы!RBEGIN_1</vt:lpstr>
      <vt:lpstr>Расходы!RBEGIN_1</vt:lpstr>
      <vt:lpstr>Доходы!REG_DATE</vt:lpstr>
      <vt:lpstr>Доходы!REND_1</vt:lpstr>
      <vt:lpstr>Расходы!REND_1</vt:lpstr>
      <vt:lpstr>Доходы!SIGN</vt:lpstr>
      <vt:lpstr>Расходы!SIGN</vt:lpstr>
      <vt:lpstr>Доходы!SRC_CODE</vt:lpstr>
      <vt:lpstr>Доходы!SRC_KIND</vt:lpstr>
      <vt:lpstr>'Источники   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rep:2.56.0.298 (p6)</dc:description>
  <cp:lastModifiedBy>Admin</cp:lastModifiedBy>
  <dcterms:created xsi:type="dcterms:W3CDTF">2025-01-09T07:57:38Z</dcterms:created>
  <dcterms:modified xsi:type="dcterms:W3CDTF">2025-01-17T06:32:42Z</dcterms:modified>
</cp:coreProperties>
</file>